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отчет на 1 июля 2023г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OLE_LINK1" localSheetId="0">Лист1!$B$8</definedName>
    <definedName name="_xlnm.Print_Titles" localSheetId="0">Лист1!$17:$17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8" i="1"/>
  <c r="F30" i="1"/>
  <c r="F37" i="1"/>
  <c r="F42" i="1"/>
  <c r="F47" i="1"/>
  <c r="G20" i="1"/>
  <c r="G24" i="1"/>
  <c r="G25" i="1"/>
  <c r="G26" i="1"/>
  <c r="G27" i="1"/>
  <c r="G29" i="1"/>
  <c r="G31" i="1"/>
  <c r="G32" i="1"/>
  <c r="G33" i="1"/>
  <c r="G34" i="1"/>
  <c r="G35" i="1"/>
  <c r="G38" i="1"/>
  <c r="G39" i="1"/>
  <c r="G40" i="1"/>
  <c r="G41" i="1"/>
  <c r="G42" i="1"/>
  <c r="G43" i="1"/>
  <c r="G44" i="1"/>
  <c r="G45" i="1"/>
  <c r="G46" i="1"/>
  <c r="G48" i="1"/>
  <c r="G49" i="1"/>
  <c r="G50" i="1"/>
  <c r="E47" i="1"/>
  <c r="G47" i="1" s="1"/>
  <c r="E42" i="1"/>
  <c r="E37" i="1"/>
  <c r="E30" i="1"/>
  <c r="G30" i="1" s="1"/>
  <c r="E28" i="1"/>
  <c r="E23" i="1"/>
  <c r="G28" i="1" l="1"/>
  <c r="E36" i="1"/>
  <c r="G37" i="1"/>
  <c r="E21" i="1"/>
  <c r="E19" i="1" s="1"/>
  <c r="G23" i="1"/>
  <c r="F36" i="1"/>
  <c r="G36" i="1" s="1"/>
  <c r="F21" i="1"/>
  <c r="E18" i="1" l="1"/>
  <c r="G21" i="1"/>
  <c r="F19" i="1"/>
  <c r="F18" i="1" l="1"/>
  <c r="G18" i="1" s="1"/>
  <c r="G19" i="1"/>
</calcChain>
</file>

<file path=xl/sharedStrings.xml><?xml version="1.0" encoding="utf-8"?>
<sst xmlns="http://schemas.openxmlformats.org/spreadsheetml/2006/main" count="117" uniqueCount="113">
  <si>
    <t>Приложение 1</t>
  </si>
  <si>
    <t xml:space="preserve"> к Отчету о выполнении мер, установленных </t>
  </si>
  <si>
    <t>Соглашением о мерах по социально-экономическому</t>
  </si>
  <si>
    <t xml:space="preserve"> развитию и оздоровлению муниципальных финансов </t>
  </si>
  <si>
    <t>Информация об исполнении налоговых и неналоговых доходов бюджета</t>
  </si>
  <si>
    <t>(наименование муниципального образования)</t>
  </si>
  <si>
    <t>Наименование</t>
  </si>
  <si>
    <t xml:space="preserve">Код классификации доходов </t>
  </si>
  <si>
    <t>Темп роста, %</t>
  </si>
  <si>
    <t>Причины снижения (менее 100%) по сравнению с аналогичным периодом прошлого года</t>
  </si>
  <si>
    <t>НАЛОГОВЫЕ И НЕНАЛОГОВЫЕ ДОХОДЫ</t>
  </si>
  <si>
    <t>000 1 00 00000 00 0000 000</t>
  </si>
  <si>
    <t>1.</t>
  </si>
  <si>
    <t>НАЛОГОВЫЕ ДОХОДЫ</t>
  </si>
  <si>
    <t>1.1.</t>
  </si>
  <si>
    <t>Налог на доходы физических лиц</t>
  </si>
  <si>
    <t>000 1 01 02000 01 0000 110</t>
  </si>
  <si>
    <t>Прочие налоговые доходы</t>
  </si>
  <si>
    <t>в том числе:</t>
  </si>
  <si>
    <t>1.2.</t>
  </si>
  <si>
    <t>Доходы от уплаты акцизов на нефтепродукты</t>
  </si>
  <si>
    <t>000 1 03 02000 01 0000 110</t>
  </si>
  <si>
    <t>1.2.1.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</si>
  <si>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</si>
  <si>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</si>
  <si>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1.2.2.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</si>
  <si>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</si>
  <si>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</si>
  <si>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1.2.3.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</si>
  <si>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</si>
  <si>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</si>
  <si>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1.2.4.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</si>
  <si>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</si>
  <si>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</si>
  <si>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1.3.</t>
  </si>
  <si>
    <t>Налоги на совокупный доход</t>
  </si>
  <si>
    <t>000 1 05 00000 00 0000 000</t>
  </si>
  <si>
    <t>1.3.1.</t>
  </si>
  <si>
    <t>Единый сельскохозяйственный налог</t>
  </si>
  <si>
    <t>000 1 05 03000 01 0000 110</t>
  </si>
  <si>
    <t>1.4.</t>
  </si>
  <si>
    <t>Налоги на имущество</t>
  </si>
  <si>
    <t>000 1 06 00000 00 0000 000</t>
  </si>
  <si>
    <t>1.4.1.</t>
  </si>
  <si>
    <t>Налог на имущество физических лиц</t>
  </si>
  <si>
    <t>000 1 06 01000 00 0000 110</t>
  </si>
  <si>
    <t>1.4.2.</t>
  </si>
  <si>
    <t>Земельный налог</t>
  </si>
  <si>
    <t>000 1 06 06000 00 0000 110</t>
  </si>
  <si>
    <t>1.5.</t>
  </si>
  <si>
    <t>Государственная пошлина</t>
  </si>
  <si>
    <t>000 1 08 00000 00 0000 000</t>
  </si>
  <si>
    <t>1.6.</t>
  </si>
  <si>
    <t xml:space="preserve">Задолженность и перерасчеты по отмененным налогам, сборам и иным обязательным платежам </t>
  </si>
  <si>
    <t>000 1 09 00000 00 0000 000</t>
  </si>
  <si>
    <t>2.</t>
  </si>
  <si>
    <t>НЕНАЛОГОВЫЕ ДОХОДЫ</t>
  </si>
  <si>
    <t>2.1.</t>
  </si>
  <si>
    <t>Доходы от использования имущества, находящегося в муниципальной собственности</t>
  </si>
  <si>
    <t>000 1 11 00000 00 0000 000</t>
  </si>
  <si>
    <t>2.1.1.</t>
  </si>
  <si>
    <t xml:space="preserve">Доходы, получаемые в виде арендной платы за муниципальное имущество </t>
  </si>
  <si>
    <t>000 1 11 05000 00 0000 120</t>
  </si>
  <si>
    <t>2.1.2.</t>
  </si>
  <si>
    <t xml:space="preserve">Прочие доходы от использования имущества, находящихся в муниципальной собственности </t>
  </si>
  <si>
    <t>000 1 11 09000 00 0000 120</t>
  </si>
  <si>
    <t>2.1.3.</t>
  </si>
  <si>
    <t>Иные доходы от использования муниципального имущества</t>
  </si>
  <si>
    <t>2.2.</t>
  </si>
  <si>
    <t>2.3.</t>
  </si>
  <si>
    <t>Доходы от оказания платных услуг (работ) и компенсации затрат государства</t>
  </si>
  <si>
    <t>000 1 13 00000 00 0000 000</t>
  </si>
  <si>
    <t>2.4.</t>
  </si>
  <si>
    <t>Доходы от продажи материальных и нематериальных активов</t>
  </si>
  <si>
    <t>000 1 14 00000 00 0000 000</t>
  </si>
  <si>
    <t xml:space="preserve">Доходы от реализации имущества, находящегося в муниципальной собственности </t>
  </si>
  <si>
    <t>000 1 14 02000 00 0000 000</t>
  </si>
  <si>
    <t>000 1 14 06000 00 0000 430</t>
  </si>
  <si>
    <t>2.5.</t>
  </si>
  <si>
    <t xml:space="preserve">Штрафы, санкции, возмещение ущерба </t>
  </si>
  <si>
    <t>000 1 16 00000 00 0000 000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</si>
  <si>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</si>
  <si>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</si>
  <si>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</si>
  <si>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</si>
  <si>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000 1 17 05000 00 0000 180</t>
  </si>
  <si>
    <t>_____________________</t>
  </si>
  <si>
    <t>(расшифровка подписи)</t>
  </si>
  <si>
    <t xml:space="preserve">Руководитель финансового </t>
  </si>
  <si>
    <t>Исполнитель: ФИО, тел.</t>
  </si>
  <si>
    <t xml:space="preserve"> (подпись)</t>
  </si>
  <si>
    <t>Инициативные платежи</t>
  </si>
  <si>
    <t>000 1 17 15000 00 0000 150</t>
  </si>
  <si>
    <t xml:space="preserve"> в 2023 году по сравнению с аналогичным периодом 2022 года</t>
  </si>
  <si>
    <t>1.4.3.</t>
  </si>
  <si>
    <t>Транспортный налог</t>
  </si>
  <si>
    <t>000 1 06 04 000 02 0000 110</t>
  </si>
  <si>
    <t xml:space="preserve"> Доходы от продажи земельных  участков, находящихся в муниципальной собственности </t>
  </si>
  <si>
    <t>000 1 14 13 000 00 0000 000</t>
  </si>
  <si>
    <t>Доходы от приватизации имущества, находящегося в муниципальной собственности</t>
  </si>
  <si>
    <t>Октябрьского района в 2023 году</t>
  </si>
  <si>
    <t>2.3.1.</t>
  </si>
  <si>
    <t>2.3.2.</t>
  </si>
  <si>
    <t>2.3.3.</t>
  </si>
  <si>
    <t>2.5.1.</t>
  </si>
  <si>
    <t>2.5.2.</t>
  </si>
  <si>
    <t>2.5.3.</t>
  </si>
  <si>
    <t>Глава городского (сельского) поселения</t>
  </si>
  <si>
    <t xml:space="preserve">органа </t>
  </si>
  <si>
    <t>городского (сельского) поселения, входящего в состав</t>
  </si>
  <si>
    <t>_Администрация сельского поселения Каменное</t>
  </si>
  <si>
    <t>Исполнено с начала года на 01.07.2022 г., тыс. рублей</t>
  </si>
  <si>
    <t>Исполнено с начала года на 01.07.2023 г.,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</si>
</sst>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1"/>
  <sheetViews>
    <sheetView tabSelected="1" workbookViewId="0">
      <selection activeCell="H21" sqref="H21"/>
    </sheetView>
  </sheetViews>
  <sheetFormatPr defaultRowHeight="15" x14ac:dyDescent="0.25"/>
  <cols>
    <col min="1" max="1" width="2" customWidth="1"/>
    <col min="2" max="2" width="4.7109375" customWidth="1"/>
    <col min="3" max="3" width="30.5703125" customWidth="1"/>
    <col min="4" max="4" width="21" bestFit="1" customWidth="1"/>
    <col min="5" max="5" width="16.85546875" bestFit="1" customWidth="1"/>
    <col min="6" max="6" width="17.42578125" customWidth="1"/>
    <col min="7" max="7" width="10.28515625" customWidth="1"/>
    <col min="8" max="8" width="25" customWidth="1"/>
  </cols>
  <sheetData>
    <row r="1" spans="2:8" x14ac:dyDescent="0.25">
      <c r="H1" s="1" t="s">
        <v>0</v>
      </c>
    </row>
    <row r="2" spans="2:8" x14ac:dyDescent="0.25">
      <c r="H2" s="2" t="s">
        <v>1</v>
      </c>
    </row>
    <row r="3" spans="2:8" x14ac:dyDescent="0.25">
      <c r="H3" s="2" t="s">
        <v>2</v>
      </c>
    </row>
    <row r="4" spans="2:8" x14ac:dyDescent="0.25">
      <c r="H4" s="2" t="s">
        <v>3</v>
      </c>
    </row>
    <row r="5" spans="2:8" x14ac:dyDescent="0.25">
      <c r="H5" s="2" t="s">
        <v>109</v>
      </c>
    </row>
    <row r="6" spans="2:8" x14ac:dyDescent="0.25">
      <c r="H6" s="2" t="s">
        <v>100</v>
      </c>
    </row>
    <row r="8" spans="2:8" ht="15" customHeight="1" x14ac:dyDescent="0.25">
      <c r="B8" s="20" t="s">
        <v>4</v>
      </c>
      <c r="C8" s="20"/>
      <c r="D8" s="20"/>
      <c r="E8" s="20"/>
      <c r="F8" s="20"/>
      <c r="G8" s="20"/>
      <c r="H8" s="20"/>
    </row>
    <row r="9" spans="2:8" ht="15" customHeight="1" x14ac:dyDescent="0.25">
      <c r="B9" s="23" t="s">
        <v>110</v>
      </c>
      <c r="C9" s="23"/>
      <c r="D9" s="23"/>
      <c r="E9" s="23"/>
      <c r="F9" s="23"/>
      <c r="G9" s="23"/>
      <c r="H9" s="23"/>
    </row>
    <row r="10" spans="2:8" x14ac:dyDescent="0.25">
      <c r="B10" s="21" t="s">
        <v>5</v>
      </c>
      <c r="C10" s="21"/>
      <c r="D10" s="21"/>
      <c r="E10" s="21"/>
      <c r="F10" s="21"/>
      <c r="G10" s="21"/>
      <c r="H10" s="21"/>
    </row>
    <row r="11" spans="2:8" ht="15" customHeight="1" x14ac:dyDescent="0.25">
      <c r="B11" s="20" t="s">
        <v>93</v>
      </c>
      <c r="C11" s="20"/>
      <c r="D11" s="20"/>
      <c r="E11" s="20"/>
      <c r="F11" s="20"/>
      <c r="G11" s="20"/>
      <c r="H11" s="20"/>
    </row>
    <row r="13" spans="2:8" ht="44.25" customHeight="1" x14ac:dyDescent="0.25">
      <c r="B13" s="22"/>
      <c r="C13" s="19" t="s">
        <v>6</v>
      </c>
      <c r="D13" s="19" t="s">
        <v>7</v>
      </c>
      <c r="E13" s="19" t="s">
        <v>111</v>
      </c>
      <c r="F13" s="19" t="s">
        <v>112</v>
      </c>
      <c r="G13" s="19" t="s">
        <v>8</v>
      </c>
      <c r="H13" s="19" t="s">
        <v>9</v>
      </c>
    </row>
    <row r="14" spans="2:8" x14ac:dyDescent="0.25">
      <c r="B14" s="22"/>
      <c r="C14" s="19"/>
      <c r="D14" s="19"/>
      <c r="E14" s="19"/>
      <c r="F14" s="19"/>
      <c r="G14" s="19"/>
      <c r="H14" s="19"/>
    </row>
    <row r="15" spans="2:8" x14ac:dyDescent="0.25">
      <c r="B15" s="22"/>
      <c r="C15" s="19"/>
      <c r="D15" s="19"/>
      <c r="E15" s="19"/>
      <c r="F15" s="19"/>
      <c r="G15" s="19"/>
      <c r="H15" s="19"/>
    </row>
    <row r="16" spans="2:8" x14ac:dyDescent="0.25">
      <c r="B16" s="22"/>
      <c r="C16" s="19"/>
      <c r="D16" s="19"/>
      <c r="E16" s="19"/>
      <c r="F16" s="19"/>
      <c r="G16" s="19"/>
      <c r="H16" s="19"/>
    </row>
    <row r="17" spans="2:8" s="11" customFormat="1" x14ac:dyDescent="0.25">
      <c r="B17" s="9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</row>
    <row r="18" spans="2:8" ht="24" x14ac:dyDescent="0.25">
      <c r="B18" s="5"/>
      <c r="C18" s="4" t="s">
        <v>10</v>
      </c>
      <c r="D18" s="5" t="s">
        <v>11</v>
      </c>
      <c r="E18" s="15">
        <f>E19+E36</f>
        <v>1582.8000000000002</v>
      </c>
      <c r="F18" s="15">
        <f>F19+F36</f>
        <v>2938.8</v>
      </c>
      <c r="G18" s="15">
        <f>F18*100/E18</f>
        <v>185.6709628506444</v>
      </c>
      <c r="H18" s="4"/>
    </row>
    <row r="19" spans="2:8" x14ac:dyDescent="0.25">
      <c r="B19" s="4" t="s">
        <v>12</v>
      </c>
      <c r="C19" s="4" t="s">
        <v>13</v>
      </c>
      <c r="D19" s="5"/>
      <c r="E19" s="15">
        <f>E20+E21</f>
        <v>1553.1000000000001</v>
      </c>
      <c r="F19" s="15">
        <f>F20+F21</f>
        <v>2863.5</v>
      </c>
      <c r="G19" s="15">
        <f t="shared" ref="G19:G50" si="0">F19*100/E19</f>
        <v>184.37318910565963</v>
      </c>
      <c r="H19" s="4"/>
    </row>
    <row r="20" spans="2:8" x14ac:dyDescent="0.25">
      <c r="B20" s="4" t="s">
        <v>14</v>
      </c>
      <c r="C20" s="4" t="s">
        <v>15</v>
      </c>
      <c r="D20" s="5" t="s">
        <v>16</v>
      </c>
      <c r="E20" s="16">
        <v>548.70000000000005</v>
      </c>
      <c r="F20" s="16">
        <v>1814.1</v>
      </c>
      <c r="G20" s="15">
        <f t="shared" si="0"/>
        <v>330.61782394751225</v>
      </c>
      <c r="H20" s="6"/>
    </row>
    <row r="21" spans="2:8" x14ac:dyDescent="0.25">
      <c r="B21" s="6"/>
      <c r="C21" s="6" t="s">
        <v>17</v>
      </c>
      <c r="D21" s="8"/>
      <c r="E21" s="16">
        <f>E23+E28+E30+E34+E35</f>
        <v>1004.4000000000001</v>
      </c>
      <c r="F21" s="16">
        <f>F23+F28+F30+F34+F35</f>
        <v>1049.3999999999999</v>
      </c>
      <c r="G21" s="16">
        <f t="shared" si="0"/>
        <v>104.48028673835123</v>
      </c>
      <c r="H21" s="6"/>
    </row>
    <row r="22" spans="2:8" x14ac:dyDescent="0.25">
      <c r="B22" s="6"/>
      <c r="C22" s="6" t="s">
        <v>18</v>
      </c>
      <c r="D22" s="6"/>
      <c r="E22" s="16"/>
      <c r="F22" s="16"/>
      <c r="G22" s="15"/>
      <c r="H22" s="6"/>
    </row>
    <row r="23" spans="2:8" ht="24" x14ac:dyDescent="0.25">
      <c r="B23" s="4" t="s">
        <v>19</v>
      </c>
      <c r="C23" s="4" t="s">
        <v>20</v>
      </c>
      <c r="D23" s="5" t="s">
        <v>21</v>
      </c>
      <c r="E23" s="15">
        <f>E24+E25+E26+E27</f>
        <v>882.40000000000009</v>
      </c>
      <c r="F23" s="15">
        <f>F24+F25+F26+F27</f>
        <v>932.3</v>
      </c>
      <c r="G23" s="15">
        <f t="shared" si="0"/>
        <v>105.65503173164097</v>
      </c>
      <c r="H23" s="4"/>
    </row>
    <row r="24" spans="2:8" ht="96" x14ac:dyDescent="0.25">
      <c r="B24" s="6" t="s">
        <v>22</v>
      </c>
      <c r="C24" s="6" t="s">
        <v>23</v>
      </c>
      <c r="D24" s="7" t="s">
        <v>24</v>
      </c>
      <c r="E24" s="16">
        <v>434.3</v>
      </c>
      <c r="F24" s="16">
        <v>480.6</v>
      </c>
      <c r="G24" s="16">
        <f t="shared" si="0"/>
        <v>110.66083352521298</v>
      </c>
      <c r="H24" s="6"/>
    </row>
    <row r="25" spans="2:8" ht="120" x14ac:dyDescent="0.25">
      <c r="B25" s="6" t="s">
        <v>25</v>
      </c>
      <c r="C25" s="6" t="s">
        <v>26</v>
      </c>
      <c r="D25" s="7" t="s">
        <v>27</v>
      </c>
      <c r="E25" s="16">
        <v>2.6</v>
      </c>
      <c r="F25" s="16">
        <v>2.5</v>
      </c>
      <c r="G25" s="16">
        <f t="shared" si="0"/>
        <v>96.153846153846146</v>
      </c>
      <c r="H25" s="6"/>
    </row>
    <row r="26" spans="2:8" ht="96" x14ac:dyDescent="0.25">
      <c r="B26" s="6" t="s">
        <v>28</v>
      </c>
      <c r="C26" s="6" t="s">
        <v>29</v>
      </c>
      <c r="D26" s="7" t="s">
        <v>30</v>
      </c>
      <c r="E26" s="16">
        <v>500.3</v>
      </c>
      <c r="F26" s="16">
        <v>509.2</v>
      </c>
      <c r="G26" s="16">
        <f t="shared" si="0"/>
        <v>101.77893264041575</v>
      </c>
      <c r="H26" s="6"/>
    </row>
    <row r="27" spans="2:8" ht="96" x14ac:dyDescent="0.25">
      <c r="B27" s="6" t="s">
        <v>31</v>
      </c>
      <c r="C27" s="6" t="s">
        <v>32</v>
      </c>
      <c r="D27" s="7" t="s">
        <v>33</v>
      </c>
      <c r="E27" s="16">
        <v>-54.8</v>
      </c>
      <c r="F27" s="16">
        <v>-60</v>
      </c>
      <c r="G27" s="16">
        <f t="shared" si="0"/>
        <v>109.48905109489051</v>
      </c>
      <c r="H27" s="6"/>
    </row>
    <row r="28" spans="2:8" x14ac:dyDescent="0.25">
      <c r="B28" s="4" t="s">
        <v>34</v>
      </c>
      <c r="C28" s="4" t="s">
        <v>35</v>
      </c>
      <c r="D28" s="5" t="s">
        <v>36</v>
      </c>
      <c r="E28" s="15">
        <f>E29</f>
        <v>0</v>
      </c>
      <c r="F28" s="15">
        <f>F29</f>
        <v>0</v>
      </c>
      <c r="G28" s="15" t="e">
        <f t="shared" si="0"/>
        <v>#DIV/0!</v>
      </c>
      <c r="H28" s="4"/>
    </row>
    <row r="29" spans="2:8" ht="24" x14ac:dyDescent="0.25">
      <c r="B29" s="6" t="s">
        <v>37</v>
      </c>
      <c r="C29" s="6" t="s">
        <v>38</v>
      </c>
      <c r="D29" s="7" t="s">
        <v>39</v>
      </c>
      <c r="E29" s="16"/>
      <c r="F29" s="16"/>
      <c r="G29" s="16" t="e">
        <f t="shared" si="0"/>
        <v>#DIV/0!</v>
      </c>
      <c r="H29" s="6"/>
    </row>
    <row r="30" spans="2:8" x14ac:dyDescent="0.25">
      <c r="B30" s="4" t="s">
        <v>40</v>
      </c>
      <c r="C30" s="4" t="s">
        <v>41</v>
      </c>
      <c r="D30" s="5" t="s">
        <v>42</v>
      </c>
      <c r="E30" s="15">
        <f>E31+E32+E33</f>
        <v>121.5</v>
      </c>
      <c r="F30" s="15">
        <f>F31+F32+F33</f>
        <v>116.6</v>
      </c>
      <c r="G30" s="15">
        <f t="shared" si="0"/>
        <v>95.967078189300409</v>
      </c>
      <c r="H30" s="4"/>
    </row>
    <row r="31" spans="2:8" ht="24" x14ac:dyDescent="0.25">
      <c r="B31" s="6" t="s">
        <v>43</v>
      </c>
      <c r="C31" s="6" t="s">
        <v>44</v>
      </c>
      <c r="D31" s="7" t="s">
        <v>45</v>
      </c>
      <c r="E31" s="16">
        <v>101.7</v>
      </c>
      <c r="F31" s="16">
        <v>105.7</v>
      </c>
      <c r="G31" s="16">
        <f t="shared" si="0"/>
        <v>103.9331366764995</v>
      </c>
      <c r="H31" s="6"/>
    </row>
    <row r="32" spans="2:8" ht="24" x14ac:dyDescent="0.25">
      <c r="B32" s="6" t="s">
        <v>46</v>
      </c>
      <c r="C32" s="6" t="s">
        <v>95</v>
      </c>
      <c r="D32" s="7" t="s">
        <v>96</v>
      </c>
      <c r="E32" s="16">
        <v>4.5999999999999996</v>
      </c>
      <c r="F32" s="16">
        <v>3.1</v>
      </c>
      <c r="G32" s="16">
        <f t="shared" si="0"/>
        <v>67.391304347826093</v>
      </c>
      <c r="H32" s="6"/>
    </row>
    <row r="33" spans="2:8" ht="24" x14ac:dyDescent="0.25">
      <c r="B33" s="6" t="s">
        <v>94</v>
      </c>
      <c r="C33" s="6" t="s">
        <v>47</v>
      </c>
      <c r="D33" s="7" t="s">
        <v>48</v>
      </c>
      <c r="E33" s="16">
        <v>15.2</v>
      </c>
      <c r="F33" s="16">
        <v>7.8</v>
      </c>
      <c r="G33" s="16">
        <f t="shared" si="0"/>
        <v>51.315789473684212</v>
      </c>
      <c r="H33" s="6"/>
    </row>
    <row r="34" spans="2:8" x14ac:dyDescent="0.25">
      <c r="B34" s="4" t="s">
        <v>49</v>
      </c>
      <c r="C34" s="4" t="s">
        <v>50</v>
      </c>
      <c r="D34" s="5" t="s">
        <v>51</v>
      </c>
      <c r="E34" s="15">
        <v>0.5</v>
      </c>
      <c r="F34" s="15">
        <v>0.5</v>
      </c>
      <c r="G34" s="15">
        <f t="shared" si="0"/>
        <v>100</v>
      </c>
      <c r="H34" s="4"/>
    </row>
    <row r="35" spans="2:8" ht="36" x14ac:dyDescent="0.25">
      <c r="B35" s="4" t="s">
        <v>52</v>
      </c>
      <c r="C35" s="4" t="s">
        <v>53</v>
      </c>
      <c r="D35" s="5" t="s">
        <v>54</v>
      </c>
      <c r="E35" s="15"/>
      <c r="F35" s="15"/>
      <c r="G35" s="15" t="e">
        <f t="shared" si="0"/>
        <v>#DIV/0!</v>
      </c>
      <c r="H35" s="4"/>
    </row>
    <row r="36" spans="2:8" x14ac:dyDescent="0.25">
      <c r="B36" s="4" t="s">
        <v>55</v>
      </c>
      <c r="C36" s="4" t="s">
        <v>56</v>
      </c>
      <c r="D36" s="4"/>
      <c r="E36" s="15">
        <f>E37+E41+E42+E46+E47</f>
        <v>29.7</v>
      </c>
      <c r="F36" s="15">
        <f>F37+F41+F42+F46+F47</f>
        <v>75.3</v>
      </c>
      <c r="G36" s="15">
        <f t="shared" si="0"/>
        <v>253.53535353535355</v>
      </c>
      <c r="H36" s="4"/>
    </row>
    <row r="37" spans="2:8" ht="36" x14ac:dyDescent="0.25">
      <c r="B37" s="4" t="s">
        <v>57</v>
      </c>
      <c r="C37" s="4" t="s">
        <v>58</v>
      </c>
      <c r="D37" s="5" t="s">
        <v>59</v>
      </c>
      <c r="E37" s="15">
        <f>E38+E39+E40</f>
        <v>29.7</v>
      </c>
      <c r="F37" s="15">
        <f>F38+F39+F40</f>
        <v>75.3</v>
      </c>
      <c r="G37" s="15">
        <f t="shared" si="0"/>
        <v>253.53535353535355</v>
      </c>
      <c r="H37" s="4"/>
    </row>
    <row r="38" spans="2:8" ht="24" x14ac:dyDescent="0.25">
      <c r="B38" s="6" t="s">
        <v>60</v>
      </c>
      <c r="C38" s="6" t="s">
        <v>61</v>
      </c>
      <c r="D38" s="7" t="s">
        <v>62</v>
      </c>
      <c r="E38" s="17"/>
      <c r="F38" s="17"/>
      <c r="G38" s="16" t="e">
        <f t="shared" si="0"/>
        <v>#DIV/0!</v>
      </c>
      <c r="H38" s="6"/>
    </row>
    <row r="39" spans="2:8" ht="36" x14ac:dyDescent="0.25">
      <c r="B39" s="6" t="s">
        <v>63</v>
      </c>
      <c r="C39" s="6" t="s">
        <v>64</v>
      </c>
      <c r="D39" s="7" t="s">
        <v>65</v>
      </c>
      <c r="E39" s="17">
        <v>29.7</v>
      </c>
      <c r="F39" s="17">
        <v>75.3</v>
      </c>
      <c r="G39" s="16">
        <f t="shared" si="0"/>
        <v>253.53535353535355</v>
      </c>
      <c r="H39" s="6"/>
    </row>
    <row r="40" spans="2:8" ht="27" customHeight="1" x14ac:dyDescent="0.25">
      <c r="B40" s="6" t="s">
        <v>66</v>
      </c>
      <c r="C40" s="6" t="s">
        <v>67</v>
      </c>
      <c r="D40" s="8"/>
      <c r="E40" s="17"/>
      <c r="F40" s="17"/>
      <c r="G40" s="16" t="e">
        <f t="shared" si="0"/>
        <v>#DIV/0!</v>
      </c>
      <c r="H40" s="6"/>
    </row>
    <row r="41" spans="2:8" ht="36" x14ac:dyDescent="0.25">
      <c r="B41" s="4" t="s">
        <v>68</v>
      </c>
      <c r="C41" s="4" t="s">
        <v>70</v>
      </c>
      <c r="D41" s="5" t="s">
        <v>71</v>
      </c>
      <c r="E41" s="18"/>
      <c r="F41" s="18"/>
      <c r="G41" s="15" t="e">
        <f t="shared" si="0"/>
        <v>#DIV/0!</v>
      </c>
      <c r="H41" s="4"/>
    </row>
    <row r="42" spans="2:8" ht="24" x14ac:dyDescent="0.25">
      <c r="B42" s="4" t="s">
        <v>69</v>
      </c>
      <c r="C42" s="4" t="s">
        <v>73</v>
      </c>
      <c r="D42" s="5" t="s">
        <v>74</v>
      </c>
      <c r="E42" s="15">
        <f>E43+E44+E45</f>
        <v>0</v>
      </c>
      <c r="F42" s="15">
        <f>F43+F44+F45</f>
        <v>0</v>
      </c>
      <c r="G42" s="15" t="e">
        <f t="shared" si="0"/>
        <v>#DIV/0!</v>
      </c>
      <c r="H42" s="4"/>
    </row>
    <row r="43" spans="2:8" ht="36" x14ac:dyDescent="0.25">
      <c r="B43" s="6" t="s">
        <v>101</v>
      </c>
      <c r="C43" s="6" t="s">
        <v>75</v>
      </c>
      <c r="D43" s="7" t="s">
        <v>76</v>
      </c>
      <c r="E43" s="17"/>
      <c r="F43" s="17"/>
      <c r="G43" s="16" t="e">
        <f t="shared" si="0"/>
        <v>#DIV/0!</v>
      </c>
      <c r="H43" s="6"/>
    </row>
    <row r="44" spans="2:8" ht="36" x14ac:dyDescent="0.25">
      <c r="B44" s="6" t="s">
        <v>102</v>
      </c>
      <c r="C44" s="6" t="s">
        <v>97</v>
      </c>
      <c r="D44" s="7" t="s">
        <v>77</v>
      </c>
      <c r="E44" s="17"/>
      <c r="F44" s="17"/>
      <c r="G44" s="16" t="e">
        <f t="shared" si="0"/>
        <v>#DIV/0!</v>
      </c>
      <c r="H44" s="6"/>
    </row>
    <row r="45" spans="2:8" ht="36" x14ac:dyDescent="0.25">
      <c r="B45" s="6" t="s">
        <v>103</v>
      </c>
      <c r="C45" s="6" t="s">
        <v>99</v>
      </c>
      <c r="D45" s="7" t="s">
        <v>98</v>
      </c>
      <c r="E45" s="17"/>
      <c r="F45" s="17"/>
      <c r="G45" s="16" t="e">
        <f t="shared" si="0"/>
        <v>#DIV/0!</v>
      </c>
      <c r="H45" s="6"/>
    </row>
    <row r="46" spans="2:8" ht="24" x14ac:dyDescent="0.25">
      <c r="B46" s="4" t="s">
        <v>72</v>
      </c>
      <c r="C46" s="4" t="s">
        <v>79</v>
      </c>
      <c r="D46" s="5" t="s">
        <v>80</v>
      </c>
      <c r="E46" s="18"/>
      <c r="F46" s="18"/>
      <c r="G46" s="15" t="e">
        <f t="shared" si="0"/>
        <v>#DIV/0!</v>
      </c>
      <c r="H46" s="4"/>
    </row>
    <row r="47" spans="2:8" x14ac:dyDescent="0.25">
      <c r="B47" s="4" t="s">
        <v>78</v>
      </c>
      <c r="C47" s="4" t="s">
        <v>81</v>
      </c>
      <c r="D47" s="5" t="s">
        <v>82</v>
      </c>
      <c r="E47" s="18">
        <f>E48+E49+E50</f>
        <v>0</v>
      </c>
      <c r="F47" s="18">
        <f>F48+F49+F50</f>
        <v>0</v>
      </c>
      <c r="G47" s="15" t="e">
        <f t="shared" si="0"/>
        <v>#DIV/0!</v>
      </c>
      <c r="H47" s="5"/>
    </row>
    <row r="48" spans="2:8" ht="24" x14ac:dyDescent="0.25">
      <c r="B48" s="6" t="s">
        <v>104</v>
      </c>
      <c r="C48" s="6" t="s">
        <v>83</v>
      </c>
      <c r="D48" s="7" t="s">
        <v>84</v>
      </c>
      <c r="E48" s="17"/>
      <c r="F48" s="17"/>
      <c r="G48" s="16" t="e">
        <f t="shared" si="0"/>
        <v>#DIV/0!</v>
      </c>
      <c r="H48" s="7"/>
    </row>
    <row r="49" spans="2:8" ht="24" x14ac:dyDescent="0.25">
      <c r="B49" s="6" t="s">
        <v>105</v>
      </c>
      <c r="C49" s="6" t="s">
        <v>81</v>
      </c>
      <c r="D49" s="7" t="s">
        <v>85</v>
      </c>
      <c r="E49" s="17"/>
      <c r="F49" s="17"/>
      <c r="G49" s="16" t="e">
        <f t="shared" si="0"/>
        <v>#DIV/0!</v>
      </c>
      <c r="H49" s="7"/>
    </row>
    <row r="50" spans="2:8" ht="24" x14ac:dyDescent="0.25">
      <c r="B50" s="6" t="s">
        <v>106</v>
      </c>
      <c r="C50" s="6" t="s">
        <v>91</v>
      </c>
      <c r="D50" s="7" t="s">
        <v>92</v>
      </c>
      <c r="E50" s="17"/>
      <c r="F50" s="17"/>
      <c r="G50" s="16" t="e">
        <f t="shared" si="0"/>
        <v>#DIV/0!</v>
      </c>
      <c r="H50" s="7"/>
    </row>
    <row r="52" spans="2:8" ht="15.75" x14ac:dyDescent="0.25">
      <c r="B52" s="12" t="s">
        <v>107</v>
      </c>
      <c r="E52" s="14"/>
      <c r="G52" s="12" t="s">
        <v>86</v>
      </c>
    </row>
    <row r="53" spans="2:8" ht="15.75" x14ac:dyDescent="0.25">
      <c r="E53" s="13" t="s">
        <v>90</v>
      </c>
      <c r="G53" s="12" t="s">
        <v>87</v>
      </c>
    </row>
    <row r="54" spans="2:8" ht="15.75" x14ac:dyDescent="0.25">
      <c r="B54" s="12" t="s">
        <v>88</v>
      </c>
      <c r="E54" s="3"/>
    </row>
    <row r="55" spans="2:8" ht="15.75" x14ac:dyDescent="0.25">
      <c r="B55" s="12" t="s">
        <v>108</v>
      </c>
      <c r="E55" s="14"/>
      <c r="G55" s="12" t="s">
        <v>86</v>
      </c>
    </row>
    <row r="56" spans="2:8" ht="15.75" x14ac:dyDescent="0.25">
      <c r="E56" s="13" t="s">
        <v>90</v>
      </c>
      <c r="G56" s="12" t="s">
        <v>87</v>
      </c>
    </row>
    <row r="57" spans="2:8" ht="15.75" x14ac:dyDescent="0.25">
      <c r="B57" s="12"/>
    </row>
    <row r="58" spans="2:8" ht="15.75" x14ac:dyDescent="0.25">
      <c r="B58" s="12" t="s">
        <v>89</v>
      </c>
    </row>
    <row r="59" spans="2:8" ht="15.75" x14ac:dyDescent="0.25">
      <c r="B59" s="12"/>
    </row>
    <row r="61" spans="2:8" ht="15.75" x14ac:dyDescent="0.25">
      <c r="B61" s="12"/>
    </row>
  </sheetData>
  <mergeCells count="11">
    <mergeCell ref="H13:H16"/>
    <mergeCell ref="C13:C16"/>
    <mergeCell ref="B8:H8"/>
    <mergeCell ref="B9:H9"/>
    <mergeCell ref="B10:H10"/>
    <mergeCell ref="B11:H11"/>
    <mergeCell ref="D13:D16"/>
    <mergeCell ref="E13:E16"/>
    <mergeCell ref="G13:G16"/>
    <mergeCell ref="B13:B16"/>
    <mergeCell ref="F13:F16"/>
  </mergeCells>
  <pageMargins left="0.35433070866141736" right="0.15748031496062992" top="0.59055118110236227" bottom="0.43307086614173229" header="0.31496062992125984" footer="0.31496062992125984"/>
  <pageSetup paperSize="9" scale="70" firstPageNumber="1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Лист1!OLE_LINK1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Бетехтина Ксения Александровна</dc:creator>
  <cp:lastModifiedBy>admin</cp:lastModifiedBy>
  <cp:lastPrinted>2023-05-22T05:47:56Z</cp:lastPrinted>
  <dcterms:created xsi:type="dcterms:W3CDTF">2020-04-07T07:54:27Z</dcterms:created>
  <dcterms:modified xsi:type="dcterms:W3CDTF">2023-07-11T07:02:44Z</dcterms:modified>
</cp:coreProperties>
</file>