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3256" windowHeight="11532"/>
  </bookViews>
  <sheets>
    <sheet name=" аварийный фонд" sheetId="1" r:id="rId1"/>
    <sheet name="непригодный фонд" sheetId="2" r:id="rId2"/>
  </sheets>
  <calcPr calcId="124519"/>
</workbook>
</file>

<file path=xl/calcChain.xml><?xml version="1.0" encoding="utf-8"?>
<calcChain xmlns="http://schemas.openxmlformats.org/spreadsheetml/2006/main">
  <c r="M55" i="2"/>
  <c r="L55"/>
  <c r="K55"/>
  <c r="J55"/>
  <c r="I55"/>
  <c r="H55"/>
  <c r="G55"/>
  <c r="F55"/>
  <c r="E55"/>
  <c r="M41"/>
  <c r="L41"/>
  <c r="K41"/>
  <c r="J41"/>
  <c r="I41"/>
  <c r="H41"/>
  <c r="G41"/>
  <c r="F41"/>
  <c r="E41"/>
  <c r="E56" l="1"/>
  <c r="I56"/>
  <c r="M56"/>
  <c r="F56"/>
  <c r="J56"/>
  <c r="G56"/>
  <c r="K56"/>
  <c r="H56"/>
  <c r="L56"/>
  <c r="A24" i="1"/>
  <c r="E23"/>
  <c r="F23"/>
  <c r="G23"/>
  <c r="H23"/>
  <c r="I23"/>
  <c r="J23"/>
  <c r="K23"/>
  <c r="L23"/>
  <c r="D23"/>
  <c r="E17"/>
  <c r="F17"/>
  <c r="G17"/>
  <c r="H17"/>
  <c r="I17"/>
  <c r="J17"/>
  <c r="K17"/>
  <c r="L17"/>
  <c r="D17"/>
  <c r="D24" l="1"/>
  <c r="J24"/>
  <c r="F24"/>
  <c r="I24"/>
  <c r="E24"/>
  <c r="G24"/>
  <c r="L24"/>
  <c r="H24"/>
  <c r="K24"/>
</calcChain>
</file>

<file path=xl/sharedStrings.xml><?xml version="1.0" encoding="utf-8"?>
<sst xmlns="http://schemas.openxmlformats.org/spreadsheetml/2006/main" count="128" uniqueCount="68">
  <si>
    <t>Реестр многоквартирных домов, признанных в установленном порядке аварийными и подлежащими сносу на территории МО</t>
  </si>
  <si>
    <t>№ очереди сноса</t>
  </si>
  <si>
    <t>Адрес объекта</t>
  </si>
  <si>
    <t>Кол- во жилых помещений (квартир, комнат в общежитиях или коммунальных квартирах)</t>
  </si>
  <si>
    <t>Площадь жилых помещений, кв.м.</t>
  </si>
  <si>
    <t>Количество проживающих человек, чел.</t>
  </si>
  <si>
    <t xml:space="preserve">Дата, номер документа о признании дома аварийным. </t>
  </si>
  <si>
    <t>Дата, номер заключения межведомственной комиссии</t>
  </si>
  <si>
    <t>Предполагаемый срок расселения и сноса дома (год)</t>
  </si>
  <si>
    <t xml:space="preserve">Расселено/не расселено жилых помещений </t>
  </si>
  <si>
    <t>Примечание</t>
  </si>
  <si>
    <t>Улица, переулок, проспект.</t>
  </si>
  <si>
    <t>№ дома</t>
  </si>
  <si>
    <t>всего</t>
  </si>
  <si>
    <t>Соц.найм</t>
  </si>
  <si>
    <t xml:space="preserve">В собственности </t>
  </si>
  <si>
    <t>с. Пальяново</t>
  </si>
  <si>
    <t xml:space="preserve">Почтовая </t>
  </si>
  <si>
    <t>Постановление № 102 от 01.08.2018</t>
  </si>
  <si>
    <t>№5 от 25.07.2018</t>
  </si>
  <si>
    <t xml:space="preserve">Не расселен </t>
  </si>
  <si>
    <t>Центральная</t>
  </si>
  <si>
    <t>Постановление № 103 от 01.08.2018</t>
  </si>
  <si>
    <t>№ 6 от 25.07.2018</t>
  </si>
  <si>
    <t>Не расселен</t>
  </si>
  <si>
    <t xml:space="preserve">Центральная </t>
  </si>
  <si>
    <t>Постановление № 104 от 01.08.2018</t>
  </si>
  <si>
    <t>№ 8 от 25.07.2018</t>
  </si>
  <si>
    <t>Постановление № 105 от 01.08.2018</t>
  </si>
  <si>
    <t>№ 7 от 25.07.2018</t>
  </si>
  <si>
    <t>итого</t>
  </si>
  <si>
    <t>с. Каменное</t>
  </si>
  <si>
    <t>Береговая</t>
  </si>
  <si>
    <t>Постановление № 94 от 20.06.2018</t>
  </si>
  <si>
    <t>№ 2 от 25.07.2018</t>
  </si>
  <si>
    <t>Геологическая</t>
  </si>
  <si>
    <t>Постановление № 95 от 20.06.2018</t>
  </si>
  <si>
    <t>№ 3 от 25.07.2018</t>
  </si>
  <si>
    <t>Лесная</t>
  </si>
  <si>
    <t>Постановление № 96 от 20.06.2018</t>
  </si>
  <si>
    <t>№ 5 от 25.07.2018</t>
  </si>
  <si>
    <t xml:space="preserve">Лесная </t>
  </si>
  <si>
    <t>Постановление № 97 от 20.06.2018</t>
  </si>
  <si>
    <t>№ 4 от 25.07.2018</t>
  </si>
  <si>
    <t>Всего по с.п.Каменное</t>
  </si>
  <si>
    <t>администрации сельского поселения Каменное</t>
  </si>
  <si>
    <t xml:space="preserve">Приложение к постановлению администрации админимстрации сельского поселения Каменное  от 20.03.2019 г. № </t>
  </si>
  <si>
    <t xml:space="preserve">Реестр жилых помещений, </t>
  </si>
  <si>
    <t xml:space="preserve">         признанных в установленном прорядке непригодными для проживания </t>
  </si>
  <si>
    <t>и подлежащим сносу на территории сельского поселения Каменное</t>
  </si>
  <si>
    <t>№ п/п</t>
  </si>
  <si>
    <t>Кол-во жилых помещений (квартир, комнат в общежитиях или коммунальных квартирах)</t>
  </si>
  <si>
    <t>Количество проживающих, чел.</t>
  </si>
  <si>
    <t>Город, поселок, деревня, село *</t>
  </si>
  <si>
    <t>Улица, переулок, проспект</t>
  </si>
  <si>
    <t>соц найм</t>
  </si>
  <si>
    <t>в собственности</t>
  </si>
  <si>
    <t xml:space="preserve"> </t>
  </si>
  <si>
    <t>с.  ПАЛЬЯНОВО</t>
  </si>
  <si>
    <t>Набережная</t>
  </si>
  <si>
    <t>Почтовая</t>
  </si>
  <si>
    <t>23а</t>
  </si>
  <si>
    <t>ИТОГО</t>
  </si>
  <si>
    <t>Каменное</t>
  </si>
  <si>
    <t>ВСЕГО:</t>
  </si>
  <si>
    <t xml:space="preserve">Приложение к постановлению </t>
  </si>
  <si>
    <t>от 14 января 2019 года  №1</t>
  </si>
  <si>
    <t>сельского поселения Каменное по состоянию на 01.01.2020.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</si>
</sst>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2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 Cyr"/>
      <charset val="204"/>
    </font>
    <font>
      <b/>
      <sz val="8"/>
      <name val="Arial Cyr"/>
      <family val="2"/>
      <charset val="204"/>
    </font>
    <font>
      <b/>
      <sz val="8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9" fillId="0" borderId="0"/>
    <xf numFmtId="0" fontId="8" fillId="0" borderId="0"/>
  </cellStyleXfs>
  <cellXfs count="4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9" fontId="0" fillId="0" borderId="0" xfId="1" applyFont="1"/>
    <xf numFmtId="0" fontId="10" fillId="0" borderId="0" xfId="2" applyFont="1" applyAlignment="1">
      <alignment horizontal="center"/>
    </xf>
    <xf numFmtId="0" fontId="11" fillId="0" borderId="0" xfId="2" applyFont="1" applyAlignment="1">
      <alignment horizontal="center" vertical="center" wrapText="1"/>
    </xf>
    <xf numFmtId="0" fontId="9" fillId="0" borderId="1" xfId="2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0" fontId="13" fillId="0" borderId="1" xfId="3" applyFont="1" applyBorder="1" applyAlignment="1">
      <alignment horizontal="center" vertical="center" wrapText="1"/>
    </xf>
    <xf numFmtId="0" fontId="13" fillId="0" borderId="7" xfId="3" applyFont="1" applyBorder="1" applyAlignment="1">
      <alignment horizontal="center" vertical="center"/>
    </xf>
    <xf numFmtId="0" fontId="13" fillId="0" borderId="8" xfId="3" applyFont="1" applyBorder="1" applyAlignment="1">
      <alignment horizontal="center" vertical="center" wrapText="1"/>
    </xf>
    <xf numFmtId="0" fontId="14" fillId="0" borderId="6" xfId="3" applyFont="1" applyBorder="1" applyAlignment="1">
      <alignment horizontal="center"/>
    </xf>
    <xf numFmtId="0" fontId="14" fillId="0" borderId="6" xfId="3" applyFont="1" applyBorder="1"/>
    <xf numFmtId="0" fontId="13" fillId="0" borderId="6" xfId="3" applyFont="1" applyBorder="1"/>
    <xf numFmtId="0" fontId="13" fillId="0" borderId="0" xfId="3" applyFont="1" applyAlignment="1">
      <alignment wrapText="1"/>
    </xf>
    <xf numFmtId="0" fontId="13" fillId="0" borderId="1" xfId="3" applyFont="1" applyBorder="1" applyAlignment="1">
      <alignment horizontal="center"/>
    </xf>
    <xf numFmtId="0" fontId="13" fillId="0" borderId="1" xfId="3" applyFont="1" applyBorder="1"/>
    <xf numFmtId="0" fontId="13" fillId="0" borderId="1" xfId="3" applyFont="1" applyBorder="1" applyAlignment="1">
      <alignment horizontal="right"/>
    </xf>
    <xf numFmtId="0" fontId="15" fillId="0" borderId="1" xfId="3" applyFont="1" applyBorder="1"/>
    <xf numFmtId="0" fontId="15" fillId="0" borderId="1" xfId="3" applyFont="1" applyBorder="1" applyAlignment="1">
      <alignment horizontal="center"/>
    </xf>
    <xf numFmtId="0" fontId="16" fillId="0" borderId="1" xfId="0" applyFont="1" applyBorder="1"/>
    <xf numFmtId="0" fontId="16" fillId="0" borderId="1" xfId="3" applyFont="1" applyBorder="1"/>
    <xf numFmtId="0" fontId="13" fillId="0" borderId="0" xfId="3" applyFont="1" applyFill="1" applyAlignment="1">
      <alignment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10" fillId="0" borderId="0" xfId="2" applyFont="1" applyAlignment="1">
      <alignment horizontal="center"/>
    </xf>
    <xf numFmtId="2" fontId="10" fillId="0" borderId="0" xfId="2" applyNumberFormat="1" applyFont="1" applyAlignment="1">
      <alignment horizontal="center" vertical="center" wrapText="1"/>
    </xf>
    <xf numFmtId="0" fontId="10" fillId="0" borderId="0" xfId="2" applyFont="1" applyBorder="1" applyAlignment="1">
      <alignment horizontal="center"/>
    </xf>
    <xf numFmtId="0" fontId="12" fillId="0" borderId="5" xfId="2" applyFont="1" applyBorder="1" applyAlignment="1">
      <alignment horizontal="center" vertical="center" wrapText="1"/>
    </xf>
    <xf numFmtId="0" fontId="12" fillId="0" borderId="6" xfId="2" applyFont="1" applyBorder="1" applyAlignment="1">
      <alignment horizontal="center" vertical="center" wrapText="1"/>
    </xf>
    <xf numFmtId="0" fontId="9" fillId="0" borderId="2" xfId="2" applyBorder="1" applyAlignment="1">
      <alignment horizontal="center" vertical="center" wrapText="1"/>
    </xf>
    <xf numFmtId="0" fontId="9" fillId="0" borderId="3" xfId="2" applyBorder="1" applyAlignment="1">
      <alignment horizontal="center" vertical="center" wrapText="1"/>
    </xf>
    <xf numFmtId="0" fontId="9" fillId="0" borderId="4" xfId="2" applyBorder="1" applyAlignment="1">
      <alignment horizontal="center" vertical="center" wrapText="1"/>
    </xf>
  </cellXfs>
  <cellStyles count="4">
    <cellStyle name="Обычный" xfId="0" builtinId="0"/>
    <cellStyle name="Обычный_Ветхое" xfId="3"/>
    <cellStyle name="Обычный_Лист1" xfId="2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5"/>
  <sheetViews>
    <sheetView tabSelected="1" workbookViewId="0">
      <selection activeCell="P7" sqref="P7"/>
    </sheetView>
  </sheetViews>
  <sheetFormatPr defaultRowHeight="14.4"/>
  <cols>
    <col min="1" max="1" width="6.44140625" customWidth="1"/>
    <col min="2" max="2" width="14.44140625" customWidth="1"/>
    <col min="6" max="6" width="13.88671875" customWidth="1"/>
    <col min="9" max="9" width="13.5546875" customWidth="1"/>
    <col min="12" max="12" width="15.33203125" customWidth="1"/>
    <col min="13" max="13" width="23.109375" customWidth="1"/>
    <col min="14" max="14" width="10.88671875" customWidth="1"/>
    <col min="15" max="15" width="10.6640625" customWidth="1"/>
    <col min="16" max="16" width="11.33203125" customWidth="1"/>
    <col min="17" max="17" width="10.44140625" customWidth="1"/>
  </cols>
  <sheetData>
    <row r="1" spans="1:17">
      <c r="M1" s="5"/>
      <c r="N1" s="32" t="s">
        <v>65</v>
      </c>
      <c r="O1" s="32"/>
      <c r="P1" s="32"/>
      <c r="Q1" s="32"/>
    </row>
    <row r="2" spans="1:17">
      <c r="M2" s="32" t="s">
        <v>45</v>
      </c>
      <c r="N2" s="32"/>
      <c r="O2" s="32"/>
      <c r="P2" s="32"/>
      <c r="Q2" s="32"/>
    </row>
    <row r="3" spans="1:17">
      <c r="M3" s="5"/>
      <c r="N3" s="32" t="s">
        <v>66</v>
      </c>
      <c r="O3" s="32"/>
      <c r="P3" s="32"/>
      <c r="Q3" s="32"/>
    </row>
    <row r="4" spans="1:17">
      <c r="N4" s="4"/>
      <c r="O4" s="4"/>
      <c r="P4" s="4"/>
      <c r="Q4" s="4"/>
    </row>
    <row r="5" spans="1:17" ht="15.6">
      <c r="A5" s="34" t="s">
        <v>0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ht="15.6">
      <c r="A6" s="34" t="s">
        <v>67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ht="15.6">
      <c r="A7" s="1"/>
    </row>
    <row r="8" spans="1:17" ht="15.6">
      <c r="A8" s="1"/>
    </row>
    <row r="9" spans="1:17" ht="66">
      <c r="A9" s="33" t="s">
        <v>1</v>
      </c>
      <c r="B9" s="33" t="s">
        <v>2</v>
      </c>
      <c r="C9" s="33"/>
      <c r="D9" s="33" t="s">
        <v>3</v>
      </c>
      <c r="E9" s="33"/>
      <c r="F9" s="33"/>
      <c r="G9" s="33" t="s">
        <v>4</v>
      </c>
      <c r="H9" s="33"/>
      <c r="I9" s="33"/>
      <c r="J9" s="33" t="s">
        <v>5</v>
      </c>
      <c r="K9" s="33"/>
      <c r="L9" s="33"/>
      <c r="M9" s="6" t="s">
        <v>6</v>
      </c>
      <c r="N9" s="6" t="s">
        <v>7</v>
      </c>
      <c r="O9" s="6" t="s">
        <v>8</v>
      </c>
      <c r="P9" s="6" t="s">
        <v>9</v>
      </c>
      <c r="Q9" s="6" t="s">
        <v>10</v>
      </c>
    </row>
    <row r="10" spans="1:17" ht="26.4">
      <c r="A10" s="33"/>
      <c r="B10" s="6" t="s">
        <v>11</v>
      </c>
      <c r="C10" s="6" t="s">
        <v>12</v>
      </c>
      <c r="D10" s="6" t="s">
        <v>13</v>
      </c>
      <c r="E10" s="6" t="s">
        <v>14</v>
      </c>
      <c r="F10" s="6" t="s">
        <v>15</v>
      </c>
      <c r="G10" s="6" t="s">
        <v>13</v>
      </c>
      <c r="H10" s="6" t="s">
        <v>14</v>
      </c>
      <c r="I10" s="6" t="s">
        <v>15</v>
      </c>
      <c r="J10" s="6" t="s">
        <v>13</v>
      </c>
      <c r="K10" s="6" t="s">
        <v>14</v>
      </c>
      <c r="L10" s="6" t="s">
        <v>15</v>
      </c>
      <c r="M10" s="6"/>
      <c r="N10" s="6"/>
      <c r="O10" s="6"/>
      <c r="P10" s="6"/>
      <c r="Q10" s="6"/>
    </row>
    <row r="11" spans="1:17">
      <c r="A11" s="3">
        <v>1</v>
      </c>
      <c r="B11" s="3">
        <v>2</v>
      </c>
      <c r="C11" s="3">
        <v>3</v>
      </c>
      <c r="D11" s="3">
        <v>4</v>
      </c>
      <c r="E11" s="3">
        <v>5</v>
      </c>
      <c r="F11" s="3">
        <v>6</v>
      </c>
      <c r="G11" s="3">
        <v>7</v>
      </c>
      <c r="H11" s="3">
        <v>8</v>
      </c>
      <c r="I11" s="3">
        <v>9</v>
      </c>
      <c r="J11" s="3">
        <v>10</v>
      </c>
      <c r="K11" s="3">
        <v>11</v>
      </c>
      <c r="L11" s="3">
        <v>12</v>
      </c>
      <c r="M11" s="3">
        <v>13</v>
      </c>
      <c r="N11" s="3">
        <v>14</v>
      </c>
      <c r="O11" s="3">
        <v>15</v>
      </c>
      <c r="P11" s="3">
        <v>16</v>
      </c>
      <c r="Q11" s="3">
        <v>17</v>
      </c>
    </row>
    <row r="12" spans="1:17">
      <c r="A12" s="29" t="s">
        <v>16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1"/>
    </row>
    <row r="13" spans="1:17" ht="26.4">
      <c r="A13" s="6">
        <v>1</v>
      </c>
      <c r="B13" s="6" t="s">
        <v>17</v>
      </c>
      <c r="C13" s="6">
        <v>5</v>
      </c>
      <c r="D13" s="6">
        <v>1</v>
      </c>
      <c r="E13" s="6">
        <v>1</v>
      </c>
      <c r="F13" s="6">
        <v>0</v>
      </c>
      <c r="G13" s="6">
        <v>44.6</v>
      </c>
      <c r="H13" s="6">
        <v>44.6</v>
      </c>
      <c r="I13" s="6">
        <v>0</v>
      </c>
      <c r="J13" s="6">
        <v>3</v>
      </c>
      <c r="K13" s="6">
        <v>3</v>
      </c>
      <c r="L13" s="6">
        <v>0</v>
      </c>
      <c r="M13" s="6" t="s">
        <v>18</v>
      </c>
      <c r="N13" s="6" t="s">
        <v>19</v>
      </c>
      <c r="O13" s="7">
        <v>45291</v>
      </c>
      <c r="P13" s="6" t="s">
        <v>20</v>
      </c>
      <c r="Q13" s="6"/>
    </row>
    <row r="14" spans="1:17" ht="26.4">
      <c r="A14" s="6">
        <v>2</v>
      </c>
      <c r="B14" s="6" t="s">
        <v>21</v>
      </c>
      <c r="C14" s="6">
        <v>20</v>
      </c>
      <c r="D14" s="6">
        <v>1</v>
      </c>
      <c r="E14" s="6">
        <v>1</v>
      </c>
      <c r="F14" s="6">
        <v>0</v>
      </c>
      <c r="G14" s="6">
        <v>61.2</v>
      </c>
      <c r="H14" s="6">
        <v>61.2</v>
      </c>
      <c r="I14" s="6">
        <v>0</v>
      </c>
      <c r="J14" s="6">
        <v>4</v>
      </c>
      <c r="K14" s="6">
        <v>4</v>
      </c>
      <c r="L14" s="6">
        <v>0</v>
      </c>
      <c r="M14" s="6" t="s">
        <v>22</v>
      </c>
      <c r="N14" s="6" t="s">
        <v>23</v>
      </c>
      <c r="O14" s="7">
        <v>45291</v>
      </c>
      <c r="P14" s="6" t="s">
        <v>24</v>
      </c>
      <c r="Q14" s="6"/>
    </row>
    <row r="15" spans="1:17" ht="26.4">
      <c r="A15" s="6">
        <v>3</v>
      </c>
      <c r="B15" s="6" t="s">
        <v>25</v>
      </c>
      <c r="C15" s="6">
        <v>54</v>
      </c>
      <c r="D15" s="6">
        <v>1</v>
      </c>
      <c r="E15" s="6">
        <v>1</v>
      </c>
      <c r="F15" s="6">
        <v>0</v>
      </c>
      <c r="G15" s="6">
        <v>54.6</v>
      </c>
      <c r="H15" s="6">
        <v>54.6</v>
      </c>
      <c r="I15" s="6">
        <v>0</v>
      </c>
      <c r="J15" s="6">
        <v>4</v>
      </c>
      <c r="K15" s="6">
        <v>4</v>
      </c>
      <c r="L15" s="6">
        <v>0</v>
      </c>
      <c r="M15" s="6" t="s">
        <v>26</v>
      </c>
      <c r="N15" s="6" t="s">
        <v>27</v>
      </c>
      <c r="O15" s="7">
        <v>45291</v>
      </c>
      <c r="P15" s="6" t="s">
        <v>24</v>
      </c>
      <c r="Q15" s="6"/>
    </row>
    <row r="16" spans="1:17" ht="26.4">
      <c r="A16" s="6">
        <v>4</v>
      </c>
      <c r="B16" s="6" t="s">
        <v>21</v>
      </c>
      <c r="C16" s="6">
        <v>52</v>
      </c>
      <c r="D16" s="6">
        <v>4</v>
      </c>
      <c r="E16" s="6">
        <v>2</v>
      </c>
      <c r="F16" s="6">
        <v>0</v>
      </c>
      <c r="G16" s="6">
        <v>154.1</v>
      </c>
      <c r="H16" s="6">
        <v>78</v>
      </c>
      <c r="I16" s="6">
        <v>0</v>
      </c>
      <c r="J16" s="6">
        <v>8</v>
      </c>
      <c r="K16" s="6">
        <v>8</v>
      </c>
      <c r="L16" s="6">
        <v>0</v>
      </c>
      <c r="M16" s="6" t="s">
        <v>28</v>
      </c>
      <c r="N16" s="6" t="s">
        <v>29</v>
      </c>
      <c r="O16" s="7">
        <v>45291</v>
      </c>
      <c r="P16" s="6" t="s">
        <v>24</v>
      </c>
      <c r="Q16" s="6"/>
    </row>
    <row r="17" spans="1:17">
      <c r="A17" s="6"/>
      <c r="B17" s="8" t="s">
        <v>30</v>
      </c>
      <c r="C17" s="8"/>
      <c r="D17" s="8">
        <f>SUM(D13:D16)</f>
        <v>7</v>
      </c>
      <c r="E17" s="8">
        <f t="shared" ref="E17:L17" si="0">SUM(E13:E16)</f>
        <v>5</v>
      </c>
      <c r="F17" s="8">
        <f t="shared" si="0"/>
        <v>0</v>
      </c>
      <c r="G17" s="8">
        <f t="shared" si="0"/>
        <v>314.5</v>
      </c>
      <c r="H17" s="8">
        <f t="shared" si="0"/>
        <v>238.4</v>
      </c>
      <c r="I17" s="8">
        <f t="shared" si="0"/>
        <v>0</v>
      </c>
      <c r="J17" s="8">
        <f t="shared" si="0"/>
        <v>19</v>
      </c>
      <c r="K17" s="8">
        <f t="shared" si="0"/>
        <v>19</v>
      </c>
      <c r="L17" s="8">
        <f t="shared" si="0"/>
        <v>0</v>
      </c>
      <c r="M17" s="6"/>
      <c r="N17" s="6"/>
      <c r="O17" s="6"/>
      <c r="P17" s="6"/>
      <c r="Q17" s="6"/>
    </row>
    <row r="18" spans="1:17">
      <c r="A18" s="29" t="s">
        <v>31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1"/>
    </row>
    <row r="19" spans="1:17" ht="26.4">
      <c r="A19" s="6">
        <v>1</v>
      </c>
      <c r="B19" s="6" t="s">
        <v>32</v>
      </c>
      <c r="C19" s="6">
        <v>16</v>
      </c>
      <c r="D19" s="6">
        <v>1</v>
      </c>
      <c r="E19" s="6">
        <v>1</v>
      </c>
      <c r="F19" s="6">
        <v>0</v>
      </c>
      <c r="G19" s="6">
        <v>85.1</v>
      </c>
      <c r="H19" s="6">
        <v>85.1</v>
      </c>
      <c r="I19" s="6">
        <v>0</v>
      </c>
      <c r="J19" s="6">
        <v>6</v>
      </c>
      <c r="K19" s="6">
        <v>6</v>
      </c>
      <c r="L19" s="6">
        <v>0</v>
      </c>
      <c r="M19" s="6" t="s">
        <v>33</v>
      </c>
      <c r="N19" s="6" t="s">
        <v>34</v>
      </c>
      <c r="O19" s="7">
        <v>45291</v>
      </c>
      <c r="P19" s="6" t="s">
        <v>24</v>
      </c>
      <c r="Q19" s="6"/>
    </row>
    <row r="20" spans="1:17" ht="26.4">
      <c r="A20" s="6">
        <v>2</v>
      </c>
      <c r="B20" s="6" t="s">
        <v>35</v>
      </c>
      <c r="C20" s="6">
        <v>10</v>
      </c>
      <c r="D20" s="6">
        <v>1</v>
      </c>
      <c r="E20" s="6">
        <v>1</v>
      </c>
      <c r="F20" s="6">
        <v>0</v>
      </c>
      <c r="G20" s="6">
        <v>60</v>
      </c>
      <c r="H20" s="6">
        <v>60</v>
      </c>
      <c r="I20" s="6">
        <v>0</v>
      </c>
      <c r="J20" s="6">
        <v>5</v>
      </c>
      <c r="K20" s="6">
        <v>5</v>
      </c>
      <c r="L20" s="6">
        <v>0</v>
      </c>
      <c r="M20" s="6" t="s">
        <v>36</v>
      </c>
      <c r="N20" s="6" t="s">
        <v>37</v>
      </c>
      <c r="O20" s="7">
        <v>45291</v>
      </c>
      <c r="P20" s="6" t="s">
        <v>24</v>
      </c>
      <c r="Q20" s="6"/>
    </row>
    <row r="21" spans="1:17" ht="26.4">
      <c r="A21" s="6">
        <v>3</v>
      </c>
      <c r="B21" s="6" t="s">
        <v>38</v>
      </c>
      <c r="C21" s="6">
        <v>22</v>
      </c>
      <c r="D21" s="6">
        <v>1</v>
      </c>
      <c r="E21" s="6">
        <v>1</v>
      </c>
      <c r="F21" s="6">
        <v>0</v>
      </c>
      <c r="G21" s="6">
        <v>74</v>
      </c>
      <c r="H21" s="6">
        <v>74</v>
      </c>
      <c r="I21" s="6">
        <v>0</v>
      </c>
      <c r="J21" s="6">
        <v>1</v>
      </c>
      <c r="K21" s="6">
        <v>1</v>
      </c>
      <c r="L21" s="6">
        <v>0</v>
      </c>
      <c r="M21" s="6" t="s">
        <v>39</v>
      </c>
      <c r="N21" s="6" t="s">
        <v>40</v>
      </c>
      <c r="O21" s="7">
        <v>45291</v>
      </c>
      <c r="P21" s="6" t="s">
        <v>24</v>
      </c>
      <c r="Q21" s="6"/>
    </row>
    <row r="22" spans="1:17" ht="26.4">
      <c r="A22" s="6">
        <v>4</v>
      </c>
      <c r="B22" s="6" t="s">
        <v>41</v>
      </c>
      <c r="C22" s="6">
        <v>10</v>
      </c>
      <c r="D22" s="6">
        <v>2</v>
      </c>
      <c r="E22" s="6">
        <v>2</v>
      </c>
      <c r="F22" s="6">
        <v>0</v>
      </c>
      <c r="G22" s="6">
        <v>173.5</v>
      </c>
      <c r="H22" s="6">
        <v>173.5</v>
      </c>
      <c r="I22" s="6">
        <v>0</v>
      </c>
      <c r="J22" s="6">
        <v>12</v>
      </c>
      <c r="K22" s="6">
        <v>12</v>
      </c>
      <c r="L22" s="6">
        <v>0</v>
      </c>
      <c r="M22" s="6" t="s">
        <v>42</v>
      </c>
      <c r="N22" s="6" t="s">
        <v>43</v>
      </c>
      <c r="O22" s="7">
        <v>45291</v>
      </c>
      <c r="P22" s="6" t="s">
        <v>24</v>
      </c>
      <c r="Q22" s="6"/>
    </row>
    <row r="23" spans="1:17">
      <c r="A23" s="6"/>
      <c r="B23" s="8" t="s">
        <v>30</v>
      </c>
      <c r="C23" s="8"/>
      <c r="D23" s="8">
        <f>SUM(D19:D22)</f>
        <v>5</v>
      </c>
      <c r="E23" s="8">
        <f t="shared" ref="E23:L23" si="1">SUM(E19:E22)</f>
        <v>5</v>
      </c>
      <c r="F23" s="8">
        <f t="shared" si="1"/>
        <v>0</v>
      </c>
      <c r="G23" s="8">
        <f t="shared" si="1"/>
        <v>392.6</v>
      </c>
      <c r="H23" s="8">
        <f t="shared" si="1"/>
        <v>392.6</v>
      </c>
      <c r="I23" s="8">
        <f t="shared" si="1"/>
        <v>0</v>
      </c>
      <c r="J23" s="8">
        <f t="shared" si="1"/>
        <v>24</v>
      </c>
      <c r="K23" s="8">
        <f t="shared" si="1"/>
        <v>24</v>
      </c>
      <c r="L23" s="8">
        <f t="shared" si="1"/>
        <v>0</v>
      </c>
      <c r="M23" s="6"/>
      <c r="N23" s="6"/>
      <c r="O23" s="6"/>
      <c r="P23" s="6"/>
      <c r="Q23" s="6"/>
    </row>
    <row r="24" spans="1:17" ht="31.5" customHeight="1">
      <c r="A24" s="8">
        <f>A16+A22</f>
        <v>8</v>
      </c>
      <c r="B24" s="8" t="s">
        <v>44</v>
      </c>
      <c r="C24" s="8"/>
      <c r="D24" s="8">
        <f>D17+D23</f>
        <v>12</v>
      </c>
      <c r="E24" s="8">
        <f t="shared" ref="E24:L24" si="2">E17+E23</f>
        <v>10</v>
      </c>
      <c r="F24" s="8">
        <f t="shared" si="2"/>
        <v>0</v>
      </c>
      <c r="G24" s="8">
        <f t="shared" si="2"/>
        <v>707.1</v>
      </c>
      <c r="H24" s="8">
        <f t="shared" si="2"/>
        <v>631</v>
      </c>
      <c r="I24" s="8">
        <f t="shared" si="2"/>
        <v>0</v>
      </c>
      <c r="J24" s="8">
        <f t="shared" si="2"/>
        <v>43</v>
      </c>
      <c r="K24" s="8">
        <f t="shared" si="2"/>
        <v>43</v>
      </c>
      <c r="L24" s="8">
        <f t="shared" si="2"/>
        <v>0</v>
      </c>
      <c r="M24" s="8"/>
      <c r="N24" s="8"/>
      <c r="O24" s="8"/>
      <c r="P24" s="8"/>
      <c r="Q24" s="8"/>
    </row>
    <row r="25" spans="1:17" ht="15.6">
      <c r="A25" s="2"/>
    </row>
  </sheetData>
  <mergeCells count="12">
    <mergeCell ref="A18:Q18"/>
    <mergeCell ref="A12:Q12"/>
    <mergeCell ref="N1:Q1"/>
    <mergeCell ref="N3:Q3"/>
    <mergeCell ref="M2:Q2"/>
    <mergeCell ref="A9:A10"/>
    <mergeCell ref="B9:C9"/>
    <mergeCell ref="D9:F9"/>
    <mergeCell ref="G9:I9"/>
    <mergeCell ref="J9:L9"/>
    <mergeCell ref="A5:Q5"/>
    <mergeCell ref="A6:Q6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71"/>
  <sheetViews>
    <sheetView topLeftCell="A4" workbookViewId="0">
      <selection activeCell="D22" sqref="D22"/>
    </sheetView>
  </sheetViews>
  <sheetFormatPr defaultRowHeight="14.4"/>
  <cols>
    <col min="1" max="1" width="6.33203125" customWidth="1"/>
    <col min="3" max="3" width="11.6640625" customWidth="1"/>
  </cols>
  <sheetData>
    <row r="1" spans="1:14" ht="3" customHeight="1">
      <c r="K1" s="9"/>
      <c r="L1" s="9"/>
      <c r="M1" s="9"/>
    </row>
    <row r="2" spans="1:14">
      <c r="I2" s="35" t="s">
        <v>46</v>
      </c>
      <c r="J2" s="35"/>
      <c r="K2" s="35"/>
      <c r="L2" s="35"/>
      <c r="M2" s="9"/>
    </row>
    <row r="3" spans="1:14">
      <c r="I3" s="35"/>
      <c r="J3" s="35"/>
      <c r="K3" s="35"/>
      <c r="L3" s="35"/>
    </row>
    <row r="4" spans="1:14" ht="24" customHeight="1">
      <c r="I4" s="35"/>
      <c r="J4" s="35"/>
      <c r="K4" s="35"/>
      <c r="L4" s="35"/>
    </row>
    <row r="5" spans="1:14" ht="3.75" customHeight="1"/>
    <row r="6" spans="1:14" ht="15.6">
      <c r="A6" s="36" t="s">
        <v>47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10"/>
    </row>
    <row r="7" spans="1:14" ht="15.6">
      <c r="A7" s="37" t="s">
        <v>48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11"/>
    </row>
    <row r="8" spans="1:14" ht="15.6">
      <c r="A8" s="37" t="s">
        <v>49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10"/>
    </row>
    <row r="9" spans="1:14" ht="15" customHeight="1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11"/>
    </row>
    <row r="10" spans="1:14" ht="4.95" hidden="1" customHeight="1"/>
    <row r="11" spans="1:14" ht="12.75" customHeight="1">
      <c r="A11" s="39" t="s">
        <v>50</v>
      </c>
      <c r="B11" s="41" t="s">
        <v>2</v>
      </c>
      <c r="C11" s="42"/>
      <c r="D11" s="43"/>
      <c r="E11" s="41" t="s">
        <v>51</v>
      </c>
      <c r="F11" s="42"/>
      <c r="G11" s="43"/>
      <c r="H11" s="41" t="s">
        <v>4</v>
      </c>
      <c r="I11" s="42"/>
      <c r="J11" s="43"/>
      <c r="K11" s="41" t="s">
        <v>52</v>
      </c>
      <c r="L11" s="42"/>
      <c r="M11" s="43"/>
    </row>
    <row r="12" spans="1:14" ht="58.2" customHeight="1">
      <c r="A12" s="40"/>
      <c r="B12" s="12" t="s">
        <v>53</v>
      </c>
      <c r="C12" s="13" t="s">
        <v>54</v>
      </c>
      <c r="D12" s="13" t="s">
        <v>12</v>
      </c>
      <c r="E12" s="14" t="s">
        <v>13</v>
      </c>
      <c r="F12" s="14" t="s">
        <v>55</v>
      </c>
      <c r="G12" s="14" t="s">
        <v>56</v>
      </c>
      <c r="H12" s="14" t="s">
        <v>13</v>
      </c>
      <c r="I12" s="14" t="s">
        <v>55</v>
      </c>
      <c r="J12" s="14" t="s">
        <v>56</v>
      </c>
      <c r="K12" s="14" t="s">
        <v>57</v>
      </c>
      <c r="L12" s="14" t="s">
        <v>55</v>
      </c>
      <c r="M12" s="14" t="s">
        <v>56</v>
      </c>
    </row>
    <row r="13" spans="1:14">
      <c r="A13" s="15">
        <v>1</v>
      </c>
      <c r="B13" s="15">
        <v>2</v>
      </c>
      <c r="C13" s="15">
        <v>3</v>
      </c>
      <c r="D13" s="15">
        <v>4</v>
      </c>
      <c r="E13" s="16">
        <v>5</v>
      </c>
      <c r="F13" s="16">
        <v>6</v>
      </c>
      <c r="G13" s="16">
        <v>7</v>
      </c>
      <c r="H13" s="16">
        <v>8</v>
      </c>
      <c r="I13" s="16">
        <v>9</v>
      </c>
      <c r="J13" s="16">
        <v>10</v>
      </c>
      <c r="K13" s="16">
        <v>11</v>
      </c>
      <c r="L13" s="16">
        <v>12</v>
      </c>
      <c r="M13" s="16">
        <v>13</v>
      </c>
    </row>
    <row r="14" spans="1:14">
      <c r="A14" s="17"/>
      <c r="B14" s="17" t="s">
        <v>58</v>
      </c>
      <c r="C14" s="18"/>
      <c r="D14" s="17"/>
      <c r="E14" s="19"/>
      <c r="F14" s="19"/>
      <c r="G14" s="19"/>
      <c r="H14" s="19"/>
      <c r="I14" s="19"/>
      <c r="J14" s="19"/>
      <c r="K14" s="19"/>
      <c r="L14" s="19"/>
      <c r="M14" s="19"/>
      <c r="N14" s="20"/>
    </row>
    <row r="15" spans="1:14">
      <c r="A15" s="21">
        <v>1</v>
      </c>
      <c r="B15" s="21"/>
      <c r="C15" s="22" t="s">
        <v>21</v>
      </c>
      <c r="D15" s="21">
        <v>26</v>
      </c>
      <c r="E15" s="22">
        <v>2</v>
      </c>
      <c r="F15" s="22">
        <v>2</v>
      </c>
      <c r="G15" s="22"/>
      <c r="H15" s="22">
        <v>80.099999999999994</v>
      </c>
      <c r="I15" s="22">
        <v>80.099999999999994</v>
      </c>
      <c r="J15" s="22"/>
      <c r="K15" s="22">
        <v>2</v>
      </c>
      <c r="L15" s="22">
        <v>2</v>
      </c>
      <c r="M15" s="22"/>
      <c r="N15" s="20"/>
    </row>
    <row r="16" spans="1:14">
      <c r="A16" s="21">
        <v>2</v>
      </c>
      <c r="B16" s="21"/>
      <c r="C16" s="22" t="s">
        <v>59</v>
      </c>
      <c r="D16" s="21">
        <v>6</v>
      </c>
      <c r="E16" s="22">
        <v>1</v>
      </c>
      <c r="F16" s="22">
        <v>1</v>
      </c>
      <c r="G16" s="22"/>
      <c r="H16" s="22">
        <v>74.8</v>
      </c>
      <c r="I16" s="22">
        <v>74.8</v>
      </c>
      <c r="J16" s="22"/>
      <c r="K16" s="22">
        <v>5</v>
      </c>
      <c r="L16" s="22">
        <v>5</v>
      </c>
      <c r="M16" s="22"/>
    </row>
    <row r="17" spans="1:14">
      <c r="A17" s="21">
        <v>3</v>
      </c>
      <c r="B17" s="21"/>
      <c r="C17" s="22" t="s">
        <v>21</v>
      </c>
      <c r="D17" s="21">
        <v>37</v>
      </c>
      <c r="E17" s="22">
        <v>2</v>
      </c>
      <c r="F17" s="22">
        <v>1</v>
      </c>
      <c r="G17" s="22">
        <v>1</v>
      </c>
      <c r="H17" s="22">
        <v>106.8</v>
      </c>
      <c r="I17" s="22">
        <v>52.4</v>
      </c>
      <c r="J17" s="22">
        <v>54.4</v>
      </c>
      <c r="K17" s="22">
        <v>3</v>
      </c>
      <c r="L17" s="22">
        <v>2</v>
      </c>
      <c r="M17" s="22">
        <v>1</v>
      </c>
    </row>
    <row r="18" spans="1:14">
      <c r="A18" s="21">
        <v>4</v>
      </c>
      <c r="B18" s="21"/>
      <c r="C18" s="22" t="s">
        <v>21</v>
      </c>
      <c r="D18" s="21">
        <v>45</v>
      </c>
      <c r="E18" s="22">
        <v>2</v>
      </c>
      <c r="F18" s="22">
        <v>1</v>
      </c>
      <c r="G18" s="22"/>
      <c r="H18" s="22">
        <v>110.2</v>
      </c>
      <c r="I18" s="23">
        <v>55.2</v>
      </c>
      <c r="J18" s="22"/>
      <c r="K18" s="22">
        <v>1</v>
      </c>
      <c r="L18" s="22">
        <v>1</v>
      </c>
      <c r="M18" s="22"/>
    </row>
    <row r="19" spans="1:14">
      <c r="A19" s="21">
        <v>5</v>
      </c>
      <c r="B19" s="21"/>
      <c r="C19" s="22" t="s">
        <v>21</v>
      </c>
      <c r="D19" s="21">
        <v>43</v>
      </c>
      <c r="E19" s="22">
        <v>2</v>
      </c>
      <c r="F19" s="22">
        <v>1</v>
      </c>
      <c r="G19" s="22"/>
      <c r="H19" s="22">
        <v>89</v>
      </c>
      <c r="I19" s="22">
        <v>44.6</v>
      </c>
      <c r="J19" s="22"/>
      <c r="K19" s="22">
        <v>1</v>
      </c>
      <c r="L19" s="22">
        <v>1</v>
      </c>
      <c r="M19" s="22"/>
      <c r="N19" s="20"/>
    </row>
    <row r="20" spans="1:14">
      <c r="A20" s="21">
        <v>6</v>
      </c>
      <c r="B20" s="21"/>
      <c r="C20" s="22" t="s">
        <v>21</v>
      </c>
      <c r="D20" s="21">
        <v>27</v>
      </c>
      <c r="E20" s="22">
        <v>2</v>
      </c>
      <c r="F20" s="22">
        <v>1</v>
      </c>
      <c r="G20" s="22"/>
      <c r="H20" s="22">
        <v>55.5</v>
      </c>
      <c r="I20" s="22">
        <v>27.3</v>
      </c>
      <c r="J20" s="22"/>
      <c r="K20" s="22">
        <v>5</v>
      </c>
      <c r="L20" s="22">
        <v>5</v>
      </c>
      <c r="M20" s="22"/>
      <c r="N20" s="20"/>
    </row>
    <row r="21" spans="1:14">
      <c r="A21" s="21">
        <v>7</v>
      </c>
      <c r="B21" s="21"/>
      <c r="C21" s="22" t="s">
        <v>59</v>
      </c>
      <c r="D21" s="21">
        <v>19</v>
      </c>
      <c r="E21" s="22">
        <v>2</v>
      </c>
      <c r="F21" s="22">
        <v>2</v>
      </c>
      <c r="G21" s="22"/>
      <c r="H21" s="22">
        <v>120</v>
      </c>
      <c r="I21" s="22">
        <v>120</v>
      </c>
      <c r="J21" s="22"/>
      <c r="K21" s="22">
        <v>8</v>
      </c>
      <c r="L21" s="22">
        <v>8</v>
      </c>
      <c r="M21" s="22"/>
      <c r="N21" s="20"/>
    </row>
    <row r="22" spans="1:14">
      <c r="A22" s="21">
        <v>8</v>
      </c>
      <c r="B22" s="21"/>
      <c r="C22" s="22" t="s">
        <v>60</v>
      </c>
      <c r="D22" s="21">
        <v>12</v>
      </c>
      <c r="E22" s="22">
        <v>2</v>
      </c>
      <c r="F22" s="22">
        <v>2</v>
      </c>
      <c r="G22" s="22"/>
      <c r="H22" s="22">
        <v>114.4</v>
      </c>
      <c r="I22" s="22">
        <v>114.4</v>
      </c>
      <c r="J22" s="22"/>
      <c r="K22" s="22">
        <v>9</v>
      </c>
      <c r="L22" s="22">
        <v>9</v>
      </c>
      <c r="M22" s="22"/>
    </row>
    <row r="23" spans="1:14">
      <c r="A23" s="21">
        <v>9</v>
      </c>
      <c r="B23" s="21"/>
      <c r="C23" s="22" t="s">
        <v>21</v>
      </c>
      <c r="D23" s="21">
        <v>1</v>
      </c>
      <c r="E23" s="22">
        <v>1</v>
      </c>
      <c r="F23" s="22">
        <v>1</v>
      </c>
      <c r="G23" s="22"/>
      <c r="H23" s="22">
        <v>74.8</v>
      </c>
      <c r="I23" s="22">
        <v>74.8</v>
      </c>
      <c r="J23" s="22"/>
      <c r="K23" s="22">
        <v>2</v>
      </c>
      <c r="L23" s="22">
        <v>2</v>
      </c>
      <c r="M23" s="22"/>
      <c r="N23" s="20"/>
    </row>
    <row r="24" spans="1:14" ht="13.5" customHeight="1">
      <c r="A24" s="21">
        <v>10</v>
      </c>
      <c r="B24" s="21"/>
      <c r="C24" s="22" t="s">
        <v>21</v>
      </c>
      <c r="D24" s="21">
        <v>7</v>
      </c>
      <c r="E24" s="22">
        <v>2</v>
      </c>
      <c r="F24" s="22">
        <v>2</v>
      </c>
      <c r="G24" s="22"/>
      <c r="H24" s="22">
        <v>173.3</v>
      </c>
      <c r="I24" s="22">
        <v>173.3</v>
      </c>
      <c r="J24" s="22"/>
      <c r="K24" s="22">
        <v>8</v>
      </c>
      <c r="L24" s="22">
        <v>8</v>
      </c>
      <c r="M24" s="22"/>
      <c r="N24" s="20"/>
    </row>
    <row r="25" spans="1:14">
      <c r="A25" s="21">
        <v>11</v>
      </c>
      <c r="B25" s="21"/>
      <c r="C25" s="22" t="s">
        <v>21</v>
      </c>
      <c r="D25" s="21">
        <v>23</v>
      </c>
      <c r="E25" s="22">
        <v>2</v>
      </c>
      <c r="F25" s="22">
        <v>2</v>
      </c>
      <c r="G25" s="22"/>
      <c r="H25" s="22">
        <v>103.7</v>
      </c>
      <c r="I25" s="22">
        <v>103.7</v>
      </c>
      <c r="J25" s="22"/>
      <c r="K25" s="22">
        <v>3</v>
      </c>
      <c r="L25" s="22">
        <v>3</v>
      </c>
      <c r="M25" s="22"/>
      <c r="N25" s="20"/>
    </row>
    <row r="26" spans="1:14">
      <c r="A26" s="21">
        <v>12</v>
      </c>
      <c r="B26" s="21"/>
      <c r="C26" s="22" t="s">
        <v>60</v>
      </c>
      <c r="D26" s="21" t="s">
        <v>61</v>
      </c>
      <c r="E26" s="22">
        <v>2</v>
      </c>
      <c r="F26" s="22">
        <v>2</v>
      </c>
      <c r="G26" s="22"/>
      <c r="H26" s="22">
        <v>96.7</v>
      </c>
      <c r="I26" s="22">
        <v>96.7</v>
      </c>
      <c r="J26" s="22"/>
      <c r="K26" s="22">
        <v>5</v>
      </c>
      <c r="L26" s="22">
        <v>5</v>
      </c>
      <c r="M26" s="22"/>
      <c r="N26" s="20"/>
    </row>
    <row r="27" spans="1:14">
      <c r="A27" s="21">
        <v>13</v>
      </c>
      <c r="B27" s="21"/>
      <c r="C27" s="22" t="s">
        <v>21</v>
      </c>
      <c r="D27" s="21">
        <v>11</v>
      </c>
      <c r="E27" s="22">
        <v>2</v>
      </c>
      <c r="F27" s="22">
        <v>1</v>
      </c>
      <c r="G27" s="22">
        <v>1</v>
      </c>
      <c r="H27" s="22">
        <v>88.6</v>
      </c>
      <c r="I27" s="22">
        <v>43.2</v>
      </c>
      <c r="J27" s="22">
        <v>45.4</v>
      </c>
      <c r="K27" s="22">
        <v>4</v>
      </c>
      <c r="L27" s="22">
        <v>2</v>
      </c>
      <c r="M27" s="22">
        <v>2</v>
      </c>
      <c r="N27" s="20"/>
    </row>
    <row r="28" spans="1:14">
      <c r="A28" s="21">
        <v>14</v>
      </c>
      <c r="B28" s="21"/>
      <c r="C28" s="22" t="s">
        <v>21</v>
      </c>
      <c r="D28" s="21">
        <v>42</v>
      </c>
      <c r="E28" s="22">
        <v>2</v>
      </c>
      <c r="F28" s="22">
        <v>2</v>
      </c>
      <c r="G28" s="22"/>
      <c r="H28" s="22">
        <v>84.4</v>
      </c>
      <c r="I28" s="22">
        <v>84.4</v>
      </c>
      <c r="J28" s="22"/>
      <c r="K28" s="22">
        <v>5</v>
      </c>
      <c r="L28" s="22">
        <v>5</v>
      </c>
      <c r="M28" s="22"/>
      <c r="N28" s="20"/>
    </row>
    <row r="29" spans="1:14">
      <c r="A29" s="21">
        <v>15</v>
      </c>
      <c r="B29" s="21"/>
      <c r="C29" s="22" t="s">
        <v>21</v>
      </c>
      <c r="D29" s="21">
        <v>34</v>
      </c>
      <c r="E29" s="22">
        <v>1</v>
      </c>
      <c r="F29" s="22">
        <v>1</v>
      </c>
      <c r="G29" s="22"/>
      <c r="H29" s="22">
        <v>40</v>
      </c>
      <c r="I29" s="22">
        <v>40</v>
      </c>
      <c r="J29" s="22"/>
      <c r="K29" s="22">
        <v>1</v>
      </c>
      <c r="L29" s="22">
        <v>1</v>
      </c>
      <c r="M29" s="22"/>
      <c r="N29" s="20"/>
    </row>
    <row r="30" spans="1:14">
      <c r="A30" s="21">
        <v>16</v>
      </c>
      <c r="B30" s="21"/>
      <c r="C30" s="22" t="s">
        <v>21</v>
      </c>
      <c r="D30" s="21">
        <v>29</v>
      </c>
      <c r="E30" s="22">
        <v>2</v>
      </c>
      <c r="F30" s="22">
        <v>2</v>
      </c>
      <c r="G30" s="22"/>
      <c r="H30" s="22">
        <v>88</v>
      </c>
      <c r="I30" s="22">
        <v>88</v>
      </c>
      <c r="J30" s="22"/>
      <c r="K30" s="22">
        <v>3</v>
      </c>
      <c r="L30" s="22">
        <v>3</v>
      </c>
      <c r="M30" s="22"/>
      <c r="N30" s="20"/>
    </row>
    <row r="31" spans="1:14">
      <c r="A31" s="21">
        <v>17</v>
      </c>
      <c r="B31" s="21"/>
      <c r="C31" s="22" t="s">
        <v>21</v>
      </c>
      <c r="D31" s="21">
        <v>31</v>
      </c>
      <c r="E31" s="22">
        <v>2</v>
      </c>
      <c r="F31" s="22">
        <v>1</v>
      </c>
      <c r="G31" s="22">
        <v>1</v>
      </c>
      <c r="H31" s="22"/>
      <c r="I31" s="22">
        <v>43.5</v>
      </c>
      <c r="J31" s="22"/>
      <c r="K31" s="22">
        <v>2</v>
      </c>
      <c r="L31" s="22">
        <v>2</v>
      </c>
      <c r="M31" s="22"/>
      <c r="N31" s="20"/>
    </row>
    <row r="32" spans="1:14">
      <c r="A32" s="21">
        <v>18</v>
      </c>
      <c r="B32" s="21"/>
      <c r="C32" s="22" t="s">
        <v>21</v>
      </c>
      <c r="D32" s="21">
        <v>41</v>
      </c>
      <c r="E32" s="22">
        <v>3</v>
      </c>
      <c r="F32" s="22">
        <v>2</v>
      </c>
      <c r="G32" s="22">
        <v>1</v>
      </c>
      <c r="H32" s="22">
        <v>151.80000000000001</v>
      </c>
      <c r="I32" s="22">
        <v>75.599999999999994</v>
      </c>
      <c r="J32" s="22">
        <v>76.3</v>
      </c>
      <c r="K32" s="22">
        <v>4</v>
      </c>
      <c r="L32" s="22">
        <v>2</v>
      </c>
      <c r="M32" s="22">
        <v>2</v>
      </c>
      <c r="N32" s="20"/>
    </row>
    <row r="33" spans="1:14">
      <c r="A33" s="21">
        <v>19</v>
      </c>
      <c r="B33" s="21"/>
      <c r="C33" s="22" t="s">
        <v>21</v>
      </c>
      <c r="D33" s="21">
        <v>56</v>
      </c>
      <c r="E33" s="22">
        <v>2</v>
      </c>
      <c r="F33" s="22">
        <v>1</v>
      </c>
      <c r="G33" s="22">
        <v>1</v>
      </c>
      <c r="H33" s="22">
        <v>111.7</v>
      </c>
      <c r="I33" s="22">
        <v>55</v>
      </c>
      <c r="J33" s="22">
        <v>56.7</v>
      </c>
      <c r="K33" s="22">
        <v>3</v>
      </c>
      <c r="L33" s="22">
        <v>1</v>
      </c>
      <c r="M33" s="22">
        <v>2</v>
      </c>
      <c r="N33" s="20"/>
    </row>
    <row r="34" spans="1:14">
      <c r="A34" s="21">
        <v>20</v>
      </c>
      <c r="B34" s="21"/>
      <c r="C34" s="22" t="s">
        <v>21</v>
      </c>
      <c r="D34" s="21">
        <v>58</v>
      </c>
      <c r="E34" s="22">
        <v>1</v>
      </c>
      <c r="F34" s="22">
        <v>1</v>
      </c>
      <c r="G34" s="22"/>
      <c r="H34" s="22">
        <v>27.6</v>
      </c>
      <c r="I34" s="22">
        <v>27.6</v>
      </c>
      <c r="J34" s="22"/>
      <c r="K34" s="22">
        <v>1</v>
      </c>
      <c r="L34" s="22">
        <v>1</v>
      </c>
      <c r="M34" s="22"/>
      <c r="N34" s="20"/>
    </row>
    <row r="35" spans="1:14">
      <c r="A35" s="21">
        <v>21</v>
      </c>
      <c r="B35" s="21"/>
      <c r="C35" s="22" t="s">
        <v>41</v>
      </c>
      <c r="D35" s="21">
        <v>4</v>
      </c>
      <c r="E35" s="22">
        <v>1</v>
      </c>
      <c r="F35" s="22">
        <v>1</v>
      </c>
      <c r="G35" s="22"/>
      <c r="H35" s="22">
        <v>54.9</v>
      </c>
      <c r="I35" s="22">
        <v>54.9</v>
      </c>
      <c r="J35" s="22"/>
      <c r="K35" s="22">
        <v>3</v>
      </c>
      <c r="L35" s="22">
        <v>3</v>
      </c>
      <c r="M35" s="22"/>
      <c r="N35" s="20"/>
    </row>
    <row r="36" spans="1:14">
      <c r="A36" s="21">
        <v>22</v>
      </c>
      <c r="B36" s="21"/>
      <c r="C36" s="22" t="s">
        <v>41</v>
      </c>
      <c r="D36" s="21">
        <v>11</v>
      </c>
      <c r="E36" s="22">
        <v>1</v>
      </c>
      <c r="F36" s="22">
        <v>1</v>
      </c>
      <c r="G36" s="22"/>
      <c r="H36" s="22">
        <v>59</v>
      </c>
      <c r="I36" s="22">
        <v>59</v>
      </c>
      <c r="J36" s="22"/>
      <c r="K36" s="22">
        <v>4</v>
      </c>
      <c r="L36" s="22">
        <v>4</v>
      </c>
      <c r="M36" s="22"/>
      <c r="N36" s="20"/>
    </row>
    <row r="37" spans="1:14">
      <c r="A37" s="21">
        <v>23</v>
      </c>
      <c r="B37" s="21"/>
      <c r="C37" s="22" t="s">
        <v>59</v>
      </c>
      <c r="D37" s="21">
        <v>4</v>
      </c>
      <c r="E37" s="22">
        <v>2</v>
      </c>
      <c r="F37" s="22">
        <v>2</v>
      </c>
      <c r="G37" s="22"/>
      <c r="H37" s="22">
        <v>75.599999999999994</v>
      </c>
      <c r="I37" s="22">
        <v>75.599999999999994</v>
      </c>
      <c r="J37" s="22"/>
      <c r="K37" s="22">
        <v>3</v>
      </c>
      <c r="L37" s="22">
        <v>3</v>
      </c>
      <c r="M37" s="22"/>
      <c r="N37" s="20"/>
    </row>
    <row r="38" spans="1:14">
      <c r="A38" s="21">
        <v>24</v>
      </c>
      <c r="B38" s="21"/>
      <c r="C38" s="22" t="s">
        <v>59</v>
      </c>
      <c r="D38" s="21">
        <v>13</v>
      </c>
      <c r="E38" s="22">
        <v>2</v>
      </c>
      <c r="F38" s="22">
        <v>2</v>
      </c>
      <c r="G38" s="22"/>
      <c r="H38" s="22">
        <v>57.5</v>
      </c>
      <c r="I38" s="22">
        <v>57.5</v>
      </c>
      <c r="J38" s="22"/>
      <c r="K38" s="22">
        <v>3</v>
      </c>
      <c r="L38" s="22">
        <v>3</v>
      </c>
      <c r="M38" s="22"/>
      <c r="N38" s="20"/>
    </row>
    <row r="39" spans="1:14">
      <c r="A39" s="21">
        <v>25</v>
      </c>
      <c r="B39" s="21"/>
      <c r="C39" s="22" t="s">
        <v>60</v>
      </c>
      <c r="D39" s="21">
        <v>11</v>
      </c>
      <c r="E39" s="22">
        <v>4</v>
      </c>
      <c r="F39" s="22">
        <v>4</v>
      </c>
      <c r="G39" s="22"/>
      <c r="H39" s="22">
        <v>243.6</v>
      </c>
      <c r="I39" s="22">
        <v>243.6</v>
      </c>
      <c r="J39" s="22"/>
      <c r="K39" s="22">
        <v>10</v>
      </c>
      <c r="L39" s="22">
        <v>10</v>
      </c>
      <c r="M39" s="22"/>
      <c r="N39" s="20"/>
    </row>
    <row r="40" spans="1:14">
      <c r="A40" s="21">
        <v>26</v>
      </c>
      <c r="B40" s="21"/>
      <c r="C40" s="22" t="s">
        <v>60</v>
      </c>
      <c r="D40" s="21">
        <v>25</v>
      </c>
      <c r="E40" s="22">
        <v>1</v>
      </c>
      <c r="F40" s="22">
        <v>1</v>
      </c>
      <c r="G40" s="22"/>
      <c r="H40" s="22">
        <v>99.3</v>
      </c>
      <c r="I40" s="22">
        <v>99.3</v>
      </c>
      <c r="J40" s="22"/>
      <c r="K40" s="22">
        <v>2</v>
      </c>
      <c r="L40" s="22">
        <v>2</v>
      </c>
      <c r="M40" s="22"/>
      <c r="N40" s="20"/>
    </row>
    <row r="41" spans="1:14">
      <c r="A41" s="21"/>
      <c r="B41" s="21"/>
      <c r="C41" s="24" t="s">
        <v>62</v>
      </c>
      <c r="D41" s="24"/>
      <c r="E41" s="24">
        <f>E15+E16+E17+E18+E19+E20+E21+E22+E23+E24+E25+E26+E27+E28+E29+E30+E31+E32+E33+E34+E35+E36+E37+E38+E39+E40</f>
        <v>48</v>
      </c>
      <c r="F41" s="24">
        <f>F15+F16+F17+F18+F19+F20+F21+F22+F23+F24+F25+F26+F27+F28+F29+F30+F31+F31+F32+F33+F34+F35+F36+F37+F38+F39+F40</f>
        <v>41</v>
      </c>
      <c r="G41" s="24">
        <f>G15+G16++G17+G18+G19+G20+G21+G22+G23+G24+G25+G26+G27+G28+G29+G30+G31+G32+G33+G34+G35+G36+G37+G38+G39+G40</f>
        <v>5</v>
      </c>
      <c r="H41" s="24">
        <f t="shared" ref="H41:M41" si="0">H15+H16+H17+H18+H19+H20+H21+H22+H23+H24+H25+H26+H27+H28+H29+H30+H31+H32+H33+H34+H35+H36+H37+H38+H39+H40</f>
        <v>2381.3000000000002</v>
      </c>
      <c r="I41" s="24">
        <f t="shared" si="0"/>
        <v>2064.5</v>
      </c>
      <c r="J41" s="24">
        <f t="shared" si="0"/>
        <v>232.8</v>
      </c>
      <c r="K41" s="24">
        <f t="shared" si="0"/>
        <v>100</v>
      </c>
      <c r="L41" s="24">
        <f t="shared" si="0"/>
        <v>93</v>
      </c>
      <c r="M41" s="24">
        <f t="shared" si="0"/>
        <v>7</v>
      </c>
      <c r="N41" s="20"/>
    </row>
    <row r="42" spans="1:14">
      <c r="A42" s="21"/>
      <c r="B42" s="21"/>
      <c r="C42" s="22"/>
      <c r="D42" s="21"/>
      <c r="E42" s="22"/>
      <c r="F42" s="22"/>
      <c r="G42" s="22"/>
      <c r="H42" s="22"/>
      <c r="I42" s="22"/>
      <c r="J42" s="22"/>
      <c r="K42" s="22"/>
      <c r="L42" s="22"/>
      <c r="M42" s="22"/>
      <c r="N42" s="20"/>
    </row>
    <row r="43" spans="1:14">
      <c r="A43" s="21"/>
      <c r="B43" s="21" t="s">
        <v>63</v>
      </c>
      <c r="C43" s="22"/>
      <c r="D43" s="21"/>
      <c r="E43" s="22"/>
      <c r="F43" s="22"/>
      <c r="G43" s="22"/>
      <c r="H43" s="22"/>
      <c r="I43" s="22"/>
      <c r="J43" s="22"/>
      <c r="K43" s="22"/>
      <c r="L43" s="22"/>
      <c r="M43" s="22"/>
      <c r="N43" s="20"/>
    </row>
    <row r="44" spans="1:14">
      <c r="A44" s="21"/>
      <c r="B44" s="21"/>
      <c r="C44" s="22" t="s">
        <v>21</v>
      </c>
      <c r="D44" s="21">
        <v>1</v>
      </c>
      <c r="E44" s="22">
        <v>3</v>
      </c>
      <c r="F44" s="22">
        <v>2</v>
      </c>
      <c r="G44" s="22">
        <v>1</v>
      </c>
      <c r="H44" s="22">
        <v>92</v>
      </c>
      <c r="I44" s="22">
        <v>69.2</v>
      </c>
      <c r="J44" s="22">
        <v>22.8</v>
      </c>
      <c r="K44" s="22">
        <v>5</v>
      </c>
      <c r="L44" s="22">
        <v>3</v>
      </c>
      <c r="M44" s="22">
        <v>2</v>
      </c>
      <c r="N44" s="20"/>
    </row>
    <row r="45" spans="1:14">
      <c r="A45" s="21"/>
      <c r="B45" s="21"/>
      <c r="C45" s="22" t="s">
        <v>21</v>
      </c>
      <c r="D45" s="21">
        <v>2</v>
      </c>
      <c r="E45" s="22">
        <v>2</v>
      </c>
      <c r="F45" s="22">
        <v>2</v>
      </c>
      <c r="G45" s="22"/>
      <c r="H45" s="22">
        <v>88.6</v>
      </c>
      <c r="I45" s="22">
        <v>88.6</v>
      </c>
      <c r="J45" s="22"/>
      <c r="K45" s="22">
        <v>4</v>
      </c>
      <c r="L45" s="22">
        <v>4</v>
      </c>
      <c r="M45" s="22"/>
      <c r="N45" s="20"/>
    </row>
    <row r="46" spans="1:14">
      <c r="A46" s="21"/>
      <c r="B46" s="21"/>
      <c r="C46" s="22" t="s">
        <v>21</v>
      </c>
      <c r="D46" s="21">
        <v>4</v>
      </c>
      <c r="E46" s="22">
        <v>3</v>
      </c>
      <c r="F46" s="22">
        <v>2</v>
      </c>
      <c r="G46" s="22">
        <v>1</v>
      </c>
      <c r="H46" s="22">
        <v>88.5</v>
      </c>
      <c r="I46" s="22">
        <v>66.3</v>
      </c>
      <c r="J46" s="22">
        <v>22.2</v>
      </c>
      <c r="K46" s="22">
        <v>6</v>
      </c>
      <c r="L46" s="22">
        <v>4</v>
      </c>
      <c r="M46" s="22">
        <v>2</v>
      </c>
      <c r="N46" s="20"/>
    </row>
    <row r="47" spans="1:14">
      <c r="A47" s="21"/>
      <c r="B47" s="21"/>
      <c r="C47" s="22" t="s">
        <v>21</v>
      </c>
      <c r="D47" s="21">
        <v>5</v>
      </c>
      <c r="E47" s="22">
        <v>2</v>
      </c>
      <c r="F47" s="22">
        <v>1</v>
      </c>
      <c r="G47" s="22">
        <v>1</v>
      </c>
      <c r="H47" s="22">
        <v>89.7</v>
      </c>
      <c r="I47" s="22">
        <v>45.2</v>
      </c>
      <c r="J47" s="22">
        <v>44.5</v>
      </c>
      <c r="K47" s="22">
        <v>4</v>
      </c>
      <c r="L47" s="22">
        <v>2</v>
      </c>
      <c r="M47" s="22">
        <v>2</v>
      </c>
      <c r="N47" s="20"/>
    </row>
    <row r="48" spans="1:14">
      <c r="A48" s="21"/>
      <c r="B48" s="21"/>
      <c r="C48" s="22" t="s">
        <v>21</v>
      </c>
      <c r="D48" s="21">
        <v>17</v>
      </c>
      <c r="E48" s="22">
        <v>2</v>
      </c>
      <c r="F48" s="22">
        <v>2</v>
      </c>
      <c r="G48" s="22"/>
      <c r="H48" s="22">
        <v>115.1</v>
      </c>
      <c r="I48" s="22">
        <v>115.1</v>
      </c>
      <c r="J48" s="22"/>
      <c r="K48" s="22">
        <v>3</v>
      </c>
      <c r="L48" s="22">
        <v>3</v>
      </c>
      <c r="M48" s="22"/>
      <c r="N48" s="20"/>
    </row>
    <row r="49" spans="1:14">
      <c r="A49" s="21"/>
      <c r="B49" s="21"/>
      <c r="C49" s="22" t="s">
        <v>21</v>
      </c>
      <c r="D49" s="21">
        <v>21</v>
      </c>
      <c r="E49" s="22">
        <v>2</v>
      </c>
      <c r="F49" s="22">
        <v>2</v>
      </c>
      <c r="G49" s="22"/>
      <c r="H49" s="22">
        <v>134.30000000000001</v>
      </c>
      <c r="I49" s="22">
        <v>134.30000000000001</v>
      </c>
      <c r="J49" s="22"/>
      <c r="K49" s="22">
        <v>4</v>
      </c>
      <c r="L49" s="22">
        <v>4</v>
      </c>
      <c r="M49" s="22"/>
      <c r="N49" s="20"/>
    </row>
    <row r="50" spans="1:14">
      <c r="A50" s="21"/>
      <c r="B50" s="21"/>
      <c r="C50" s="22" t="s">
        <v>21</v>
      </c>
      <c r="D50" s="21">
        <v>29</v>
      </c>
      <c r="E50" s="22">
        <v>2</v>
      </c>
      <c r="F50" s="22">
        <v>1</v>
      </c>
      <c r="G50" s="22">
        <v>1</v>
      </c>
      <c r="H50" s="22">
        <v>104.5</v>
      </c>
      <c r="I50" s="22">
        <v>53.1</v>
      </c>
      <c r="J50" s="22">
        <v>51.4</v>
      </c>
      <c r="K50" s="22">
        <v>3</v>
      </c>
      <c r="L50" s="22">
        <v>2</v>
      </c>
      <c r="M50" s="22">
        <v>1</v>
      </c>
      <c r="N50" s="20"/>
    </row>
    <row r="51" spans="1:14">
      <c r="A51" s="21"/>
      <c r="B51" s="21"/>
      <c r="C51" s="22" t="s">
        <v>21</v>
      </c>
      <c r="D51" s="21">
        <v>32</v>
      </c>
      <c r="E51" s="22">
        <v>2</v>
      </c>
      <c r="F51" s="22">
        <v>1</v>
      </c>
      <c r="G51" s="22">
        <v>1</v>
      </c>
      <c r="H51" s="22">
        <v>102.4</v>
      </c>
      <c r="I51" s="22">
        <v>51.3</v>
      </c>
      <c r="J51" s="22">
        <v>51.1</v>
      </c>
      <c r="K51" s="22">
        <v>6</v>
      </c>
      <c r="L51" s="22">
        <v>3</v>
      </c>
      <c r="M51" s="22">
        <v>3</v>
      </c>
      <c r="N51" s="20"/>
    </row>
    <row r="52" spans="1:14">
      <c r="A52" s="21"/>
      <c r="B52" s="21"/>
      <c r="C52" s="22" t="s">
        <v>21</v>
      </c>
      <c r="D52" s="21">
        <v>34</v>
      </c>
      <c r="E52" s="22">
        <v>2</v>
      </c>
      <c r="F52" s="22">
        <v>1</v>
      </c>
      <c r="G52" s="22">
        <v>1</v>
      </c>
      <c r="H52" s="22">
        <v>96.8</v>
      </c>
      <c r="I52" s="22">
        <v>48.4</v>
      </c>
      <c r="J52" s="22">
        <v>48.4</v>
      </c>
      <c r="K52" s="22">
        <v>8</v>
      </c>
      <c r="L52" s="22">
        <v>4</v>
      </c>
      <c r="M52" s="22">
        <v>4</v>
      </c>
      <c r="N52" s="20"/>
    </row>
    <row r="53" spans="1:14">
      <c r="A53" s="21"/>
      <c r="B53" s="21"/>
      <c r="C53" s="22" t="s">
        <v>32</v>
      </c>
      <c r="D53" s="21">
        <v>17</v>
      </c>
      <c r="E53" s="22">
        <v>2</v>
      </c>
      <c r="F53" s="22">
        <v>1</v>
      </c>
      <c r="G53" s="22">
        <v>1</v>
      </c>
      <c r="H53" s="22">
        <v>94</v>
      </c>
      <c r="I53" s="22">
        <v>47</v>
      </c>
      <c r="J53" s="22">
        <v>47</v>
      </c>
      <c r="K53" s="22">
        <v>5</v>
      </c>
      <c r="L53" s="22">
        <v>2</v>
      </c>
      <c r="M53" s="22">
        <v>3</v>
      </c>
      <c r="N53" s="20"/>
    </row>
    <row r="54" spans="1:14">
      <c r="A54" s="21"/>
      <c r="B54" s="21"/>
      <c r="C54" s="22" t="s">
        <v>32</v>
      </c>
      <c r="D54" s="21">
        <v>23</v>
      </c>
      <c r="E54" s="22">
        <v>2</v>
      </c>
      <c r="F54" s="22">
        <v>1</v>
      </c>
      <c r="G54" s="22">
        <v>1</v>
      </c>
      <c r="H54" s="22">
        <v>102.7</v>
      </c>
      <c r="I54" s="22">
        <v>44.4</v>
      </c>
      <c r="J54" s="22">
        <v>58.3</v>
      </c>
      <c r="K54" s="22">
        <v>4</v>
      </c>
      <c r="L54" s="22">
        <v>2</v>
      </c>
      <c r="M54" s="22">
        <v>2</v>
      </c>
      <c r="N54" s="20"/>
    </row>
    <row r="55" spans="1:14">
      <c r="A55" s="25"/>
      <c r="B55" s="25"/>
      <c r="C55" s="26" t="s">
        <v>62</v>
      </c>
      <c r="D55" s="25"/>
      <c r="E55" s="24">
        <f t="shared" ref="E55:M55" si="1">E44+E45+E46+E47+E48+E49+E50+E51+E52+E53+E54</f>
        <v>24</v>
      </c>
      <c r="F55" s="24">
        <f t="shared" si="1"/>
        <v>16</v>
      </c>
      <c r="G55" s="24">
        <f t="shared" si="1"/>
        <v>8</v>
      </c>
      <c r="H55" s="24">
        <f t="shared" si="1"/>
        <v>1108.5999999999999</v>
      </c>
      <c r="I55" s="24">
        <f t="shared" si="1"/>
        <v>762.9</v>
      </c>
      <c r="J55" s="24">
        <f t="shared" si="1"/>
        <v>345.7</v>
      </c>
      <c r="K55" s="24">
        <f t="shared" si="1"/>
        <v>52</v>
      </c>
      <c r="L55" s="24">
        <f t="shared" si="1"/>
        <v>33</v>
      </c>
      <c r="M55" s="24">
        <f t="shared" si="1"/>
        <v>19</v>
      </c>
      <c r="N55" s="20"/>
    </row>
    <row r="56" spans="1:14">
      <c r="A56" s="21"/>
      <c r="B56" s="21"/>
      <c r="C56" s="27" t="s">
        <v>64</v>
      </c>
      <c r="D56" s="21"/>
      <c r="E56" s="22">
        <f t="shared" ref="E56:M56" si="2">E41+E55</f>
        <v>72</v>
      </c>
      <c r="F56" s="22">
        <f t="shared" si="2"/>
        <v>57</v>
      </c>
      <c r="G56" s="22">
        <f t="shared" si="2"/>
        <v>13</v>
      </c>
      <c r="H56" s="22">
        <f t="shared" si="2"/>
        <v>3489.9</v>
      </c>
      <c r="I56" s="22">
        <f t="shared" si="2"/>
        <v>2827.4</v>
      </c>
      <c r="J56" s="22">
        <f t="shared" si="2"/>
        <v>578.5</v>
      </c>
      <c r="K56" s="22">
        <f t="shared" si="2"/>
        <v>152</v>
      </c>
      <c r="L56" s="22">
        <f t="shared" si="2"/>
        <v>126</v>
      </c>
      <c r="M56" s="22">
        <f t="shared" si="2"/>
        <v>26</v>
      </c>
      <c r="N56" s="20"/>
    </row>
    <row r="57" spans="1:14">
      <c r="A57" s="21"/>
      <c r="B57" s="21"/>
      <c r="C57" s="22"/>
      <c r="D57" s="21"/>
      <c r="E57" s="22"/>
      <c r="F57" s="22"/>
      <c r="G57" s="22"/>
      <c r="H57" s="22"/>
      <c r="I57" s="22"/>
      <c r="J57" s="22"/>
      <c r="K57" s="22"/>
      <c r="L57" s="22"/>
      <c r="M57" s="22"/>
      <c r="N57" s="20"/>
    </row>
    <row r="58" spans="1:14">
      <c r="A58" s="21"/>
      <c r="B58" s="21"/>
      <c r="C58" s="22"/>
      <c r="D58" s="21"/>
      <c r="E58" s="22"/>
      <c r="F58" s="22"/>
      <c r="G58" s="22"/>
      <c r="H58" s="22"/>
      <c r="I58" s="22"/>
      <c r="J58" s="22"/>
      <c r="K58" s="22"/>
      <c r="L58" s="22"/>
      <c r="M58" s="22"/>
      <c r="N58" s="20"/>
    </row>
    <row r="59" spans="1:14">
      <c r="A59" s="21"/>
      <c r="B59" s="21"/>
      <c r="C59" s="22"/>
      <c r="D59" s="21"/>
      <c r="E59" s="22"/>
      <c r="F59" s="22"/>
      <c r="G59" s="22"/>
      <c r="H59" s="22"/>
      <c r="I59" s="22"/>
      <c r="J59" s="22"/>
      <c r="K59" s="22"/>
      <c r="L59" s="22"/>
      <c r="M59" s="22"/>
      <c r="N59" s="20"/>
    </row>
    <row r="60" spans="1:14">
      <c r="A60" s="21"/>
      <c r="B60" s="21"/>
      <c r="C60" s="22"/>
      <c r="D60" s="21"/>
      <c r="E60" s="22"/>
      <c r="F60" s="22"/>
      <c r="G60" s="22"/>
      <c r="H60" s="22"/>
      <c r="I60" s="22"/>
      <c r="J60" s="22"/>
      <c r="K60" s="22"/>
      <c r="L60" s="22"/>
      <c r="M60" s="22"/>
      <c r="N60" s="20"/>
    </row>
    <row r="61" spans="1:14">
      <c r="A61" s="21"/>
      <c r="B61" s="21"/>
      <c r="C61" s="22"/>
      <c r="D61" s="21"/>
      <c r="E61" s="22"/>
      <c r="F61" s="22"/>
      <c r="G61" s="22"/>
      <c r="H61" s="22"/>
      <c r="I61" s="22"/>
      <c r="J61" s="22"/>
      <c r="K61" s="22"/>
      <c r="L61" s="22"/>
      <c r="M61" s="22"/>
      <c r="N61" s="20"/>
    </row>
    <row r="62" spans="1:14">
      <c r="A62" s="21"/>
      <c r="B62" s="21"/>
      <c r="C62" s="22"/>
      <c r="D62" s="21"/>
      <c r="E62" s="22"/>
      <c r="F62" s="22"/>
      <c r="G62" s="22"/>
      <c r="H62" s="22"/>
      <c r="I62" s="22"/>
      <c r="J62" s="22"/>
      <c r="K62" s="22"/>
      <c r="L62" s="22"/>
      <c r="M62" s="22"/>
      <c r="N62" s="20"/>
    </row>
    <row r="63" spans="1:14">
      <c r="A63" s="25"/>
      <c r="B63" s="25"/>
      <c r="C63" s="26"/>
      <c r="D63" s="25"/>
      <c r="E63" s="24"/>
      <c r="F63" s="24"/>
      <c r="G63" s="24"/>
      <c r="H63" s="24"/>
      <c r="I63" s="24"/>
      <c r="J63" s="24"/>
      <c r="K63" s="24"/>
      <c r="L63" s="24"/>
      <c r="M63" s="24"/>
      <c r="N63" s="20"/>
    </row>
    <row r="64" spans="1:14">
      <c r="A64" s="20"/>
    </row>
    <row r="65" spans="1:14">
      <c r="A65" s="20"/>
    </row>
    <row r="66" spans="1:14">
      <c r="N66" s="28"/>
    </row>
    <row r="71" spans="1:14">
      <c r="D71" t="s">
        <v>57</v>
      </c>
    </row>
  </sheetData>
  <mergeCells count="10">
    <mergeCell ref="A11:A12"/>
    <mergeCell ref="B11:D11"/>
    <mergeCell ref="E11:G11"/>
    <mergeCell ref="H11:J11"/>
    <mergeCell ref="K11:M11"/>
    <mergeCell ref="I2:L4"/>
    <mergeCell ref="A6:M6"/>
    <mergeCell ref="A7:M7"/>
    <mergeCell ref="A8:M8"/>
    <mergeCell ref="A9:M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 аварийный фонд</vt:lpstr>
      <vt:lpstr>непригодный фонд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2023-12-20T10:16:42Z</dcterms:modified>
</cp:coreProperties>
</file>